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N:\2. Pre-Award\Hoover Place\"/>
    </mc:Choice>
  </mc:AlternateContent>
  <xr:revisionPtr revIDLastSave="0" documentId="13_ncr:1_{BE797154-BFBE-4D71-A9D2-D857B5A3C7AA}" xr6:coauthVersionLast="45" xr6:coauthVersionMax="45" xr10:uidLastSave="{00000000-0000-0000-0000-000000000000}"/>
  <bookViews>
    <workbookView xWindow="-98" yWindow="-98" windowWidth="20715" windowHeight="13276" activeTab="1" xr2:uid="{00000000-000D-0000-FFFF-FFFF00000000}"/>
  </bookViews>
  <sheets>
    <sheet name="PROJECT INFO" sheetId="9" r:id="rId1"/>
    <sheet name="SCOPE" sheetId="4" r:id="rId2"/>
    <sheet name="Trade Item" sheetId="6" r:id="rId3"/>
    <sheet name="Origin of Scope" sheetId="5" r:id="rId4"/>
    <sheet name="File Info" sheetId="8" r:id="rId5"/>
  </sheets>
  <definedNames>
    <definedName name="_Hlk524510453" localSheetId="1">SCOPE!#REF!</definedName>
    <definedName name="_Hlk524510496" localSheetId="1">SCOPE!#REF!</definedName>
    <definedName name="_Hlk524511162" localSheetId="1">SCOPE!#REF!</definedName>
    <definedName name="_Hlk524520061" localSheetId="1">SCOPE!#REF!</definedName>
    <definedName name="_Hlk524520087" localSheetId="1">SCOPE!#REF!</definedName>
    <definedName name="_Hlk524523978" localSheetId="1">SCOPE!#REF!</definedName>
    <definedName name="_Hlk524524016" localSheetId="1">SCOPE!#REF!</definedName>
    <definedName name="_Hlk524524041" localSheetId="1">SCOPE!#REF!</definedName>
    <definedName name="_xlnm.Print_Area" localSheetId="1">SCOPE!$B:$J</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8" i="4" l="1"/>
  <c r="J11" i="4"/>
  <c r="J17" i="4"/>
  <c r="J23" i="4"/>
  <c r="J31" i="4"/>
  <c r="J32" i="4"/>
  <c r="J33" i="4"/>
  <c r="J34" i="4"/>
  <c r="J37" i="4"/>
  <c r="J41" i="4"/>
  <c r="J42" i="4"/>
  <c r="J44" i="4"/>
  <c r="J53" i="4"/>
  <c r="J58" i="4"/>
  <c r="J60" i="4"/>
  <c r="J63" i="4"/>
  <c r="J65" i="4"/>
  <c r="J70" i="4"/>
  <c r="J74" i="4"/>
  <c r="J75" i="4"/>
  <c r="J78" i="4"/>
  <c r="J82" i="4"/>
  <c r="J83" i="4"/>
  <c r="J84" i="4"/>
  <c r="J85" i="4"/>
  <c r="J86" i="4"/>
  <c r="J89" i="4"/>
  <c r="J90" i="4"/>
  <c r="J91" i="4"/>
  <c r="J93" i="4"/>
  <c r="J94" i="4"/>
  <c r="J102" i="4"/>
  <c r="J110" i="4"/>
  <c r="J111" i="4"/>
  <c r="J114" i="4"/>
  <c r="J121" i="4"/>
  <c r="J125" i="4"/>
  <c r="J134" i="4"/>
  <c r="J135" i="4"/>
  <c r="J139" i="4"/>
  <c r="J140" i="4"/>
  <c r="J142" i="4"/>
  <c r="J145" i="4"/>
  <c r="J146" i="4"/>
  <c r="J150" i="4"/>
  <c r="J155" i="4"/>
  <c r="J159" i="4"/>
  <c r="J165" i="4"/>
  <c r="J168" i="4"/>
  <c r="J169" i="4"/>
  <c r="J170" i="4"/>
  <c r="J171" i="4"/>
  <c r="J178" i="4"/>
  <c r="J182" i="4"/>
  <c r="J183" i="4"/>
  <c r="J184" i="4"/>
  <c r="J187" i="4"/>
  <c r="J193" i="4"/>
  <c r="J195" i="4"/>
  <c r="J196" i="4"/>
  <c r="J197" i="4"/>
  <c r="J219" i="4"/>
  <c r="J224" i="4"/>
  <c r="J231" i="4"/>
  <c r="J233" i="4"/>
  <c r="J234" i="4"/>
  <c r="J243" i="4"/>
  <c r="J245" i="4"/>
  <c r="J247" i="4"/>
  <c r="J249" i="4"/>
  <c r="J455" i="4"/>
  <c r="J457" i="4"/>
  <c r="J460" i="4"/>
  <c r="J469" i="4"/>
  <c r="J465" i="4"/>
  <c r="J464" i="4"/>
  <c r="J463" i="4"/>
  <c r="B304" i="4" l="1"/>
  <c r="J304" i="4"/>
  <c r="J482" i="4"/>
  <c r="J173" i="4"/>
  <c r="J149" i="4"/>
  <c r="J144" i="4"/>
  <c r="J133" i="4"/>
  <c r="J131" i="4"/>
  <c r="J132" i="4"/>
  <c r="J130" i="4"/>
  <c r="J127" i="4"/>
  <c r="J123" i="4"/>
  <c r="J124" i="4"/>
  <c r="J120" i="4"/>
  <c r="J113" i="4"/>
  <c r="J112" i="4"/>
  <c r="J104" i="4"/>
  <c r="J87" i="4"/>
  <c r="J119" i="4"/>
  <c r="J76" i="4"/>
  <c r="J73" i="4"/>
  <c r="J72" i="4"/>
  <c r="B386" i="4" l="1"/>
  <c r="B387" i="4"/>
  <c r="B388" i="4"/>
  <c r="B389" i="4"/>
  <c r="B390" i="4"/>
  <c r="B385" i="4"/>
  <c r="B379" i="4"/>
  <c r="B380" i="4"/>
  <c r="B381" i="4"/>
  <c r="B382" i="4"/>
  <c r="B383" i="4"/>
  <c r="B378" i="4"/>
  <c r="B374" i="4"/>
  <c r="B375" i="4"/>
  <c r="B376" i="4"/>
  <c r="B373" i="4"/>
  <c r="B449" i="4"/>
  <c r="B450" i="4"/>
  <c r="B451" i="4"/>
  <c r="B452" i="4"/>
  <c r="B453" i="4"/>
  <c r="J453" i="4"/>
  <c r="J452" i="4"/>
  <c r="J451" i="4"/>
  <c r="J450" i="4"/>
  <c r="J449" i="4"/>
  <c r="B443" i="4"/>
  <c r="B444" i="4"/>
  <c r="B445" i="4"/>
  <c r="B446" i="4"/>
  <c r="B447" i="4"/>
  <c r="J447" i="4"/>
  <c r="J446" i="4"/>
  <c r="J445" i="4"/>
  <c r="J444" i="4"/>
  <c r="J443" i="4"/>
  <c r="B438" i="4"/>
  <c r="J438" i="4"/>
  <c r="J390" i="4"/>
  <c r="J389" i="4"/>
  <c r="B249" i="4"/>
  <c r="J248" i="4"/>
  <c r="B248" i="4"/>
  <c r="B247" i="4"/>
  <c r="B245" i="4"/>
  <c r="J244" i="4"/>
  <c r="B244" i="4"/>
  <c r="B243" i="4"/>
  <c r="J242" i="4"/>
  <c r="B242" i="4"/>
  <c r="J240" i="4"/>
  <c r="B240" i="4"/>
  <c r="J239" i="4"/>
  <c r="B239" i="4"/>
  <c r="B224" i="4"/>
  <c r="J383" i="4"/>
  <c r="J382" i="4"/>
  <c r="J381" i="4"/>
  <c r="J380" i="4"/>
  <c r="J379" i="4"/>
  <c r="J376" i="4"/>
  <c r="J375" i="4"/>
  <c r="J212" i="4"/>
  <c r="B212" i="4"/>
  <c r="J211" i="4"/>
  <c r="B211" i="4"/>
  <c r="J210" i="4"/>
  <c r="B210" i="4"/>
  <c r="J209" i="4"/>
  <c r="B209" i="4"/>
  <c r="J208" i="4"/>
  <c r="B208" i="4"/>
  <c r="J207" i="4"/>
  <c r="B207" i="4"/>
  <c r="J206" i="4"/>
  <c r="B206" i="4"/>
  <c r="J205" i="4"/>
  <c r="B205" i="4"/>
  <c r="J204" i="4"/>
  <c r="B204" i="4"/>
  <c r="J203" i="4"/>
  <c r="B203" i="4"/>
  <c r="J198" i="4"/>
  <c r="B198" i="4"/>
  <c r="B197" i="4"/>
  <c r="B196" i="4"/>
  <c r="J201" i="4"/>
  <c r="B201" i="4"/>
  <c r="J200" i="4"/>
  <c r="B200" i="4"/>
  <c r="B195" i="4"/>
  <c r="J467" i="4"/>
  <c r="B467" i="4"/>
  <c r="B464" i="4"/>
  <c r="B465" i="4"/>
  <c r="B466" i="4"/>
  <c r="B463" i="4"/>
  <c r="B458" i="4"/>
  <c r="B459" i="4"/>
  <c r="B460" i="4"/>
  <c r="B461" i="4"/>
  <c r="B457" i="4"/>
  <c r="J466" i="4"/>
  <c r="J461" i="4"/>
  <c r="J459" i="4"/>
  <c r="J458" i="4"/>
  <c r="B455" i="4"/>
  <c r="B227" i="4"/>
  <c r="B228" i="4"/>
  <c r="B229" i="4"/>
  <c r="B230" i="4"/>
  <c r="B231" i="4"/>
  <c r="B232" i="4"/>
  <c r="B233" i="4"/>
  <c r="B234" i="4"/>
  <c r="B235" i="4"/>
  <c r="B236" i="4"/>
  <c r="B237" i="4"/>
  <c r="B226" i="4"/>
  <c r="B215" i="4"/>
  <c r="B216" i="4"/>
  <c r="B217" i="4"/>
  <c r="B218" i="4"/>
  <c r="B219" i="4"/>
  <c r="B220" i="4"/>
  <c r="B221" i="4"/>
  <c r="B222" i="4"/>
  <c r="B214" i="4"/>
  <c r="B191" i="4"/>
  <c r="B192" i="4"/>
  <c r="B193" i="4"/>
  <c r="B194" i="4"/>
  <c r="B190" i="4"/>
  <c r="J237" i="4"/>
  <c r="J236" i="4"/>
  <c r="J235" i="4"/>
  <c r="J232" i="4"/>
  <c r="J230" i="4"/>
  <c r="J229" i="4"/>
  <c r="J228" i="4"/>
  <c r="J227" i="4"/>
  <c r="J226" i="4"/>
  <c r="J222" i="4"/>
  <c r="J221" i="4"/>
  <c r="J220" i="4"/>
  <c r="J218" i="4"/>
  <c r="J217" i="4"/>
  <c r="J216" i="4"/>
  <c r="J215" i="4"/>
  <c r="J214" i="4"/>
  <c r="J194" i="4"/>
  <c r="J192" i="4"/>
  <c r="J191" i="4"/>
  <c r="J190" i="4"/>
  <c r="J429" i="4" l="1"/>
  <c r="B429" i="4"/>
  <c r="J428" i="4"/>
  <c r="B428" i="4"/>
  <c r="J427" i="4"/>
  <c r="B427" i="4"/>
  <c r="J426" i="4"/>
  <c r="B426" i="4"/>
  <c r="J425" i="4"/>
  <c r="B425" i="4"/>
  <c r="J424" i="4"/>
  <c r="B424" i="4"/>
  <c r="J419" i="4"/>
  <c r="B419" i="4"/>
  <c r="J418" i="4"/>
  <c r="B418" i="4"/>
  <c r="J417" i="4"/>
  <c r="B417" i="4"/>
  <c r="J416" i="4"/>
  <c r="B416" i="4"/>
  <c r="J413" i="4"/>
  <c r="B413" i="4"/>
  <c r="J412" i="4"/>
  <c r="B412" i="4"/>
  <c r="J411" i="4"/>
  <c r="B411" i="4"/>
  <c r="J410" i="4"/>
  <c r="B410" i="4"/>
  <c r="J407" i="4"/>
  <c r="B407" i="4"/>
  <c r="J406" i="4"/>
  <c r="B406" i="4"/>
  <c r="J405" i="4"/>
  <c r="B405" i="4"/>
  <c r="J404" i="4"/>
  <c r="B404" i="4"/>
  <c r="J403" i="4"/>
  <c r="B403" i="4"/>
  <c r="J402" i="4"/>
  <c r="B402" i="4"/>
  <c r="J401" i="4"/>
  <c r="B401" i="4"/>
  <c r="J400" i="4"/>
  <c r="B400" i="4"/>
  <c r="J399" i="4"/>
  <c r="B399" i="4"/>
  <c r="J398" i="4"/>
  <c r="B398" i="4"/>
  <c r="J397" i="4"/>
  <c r="B397" i="4"/>
  <c r="J396" i="4"/>
  <c r="B396" i="4"/>
  <c r="B395" i="4"/>
  <c r="J395" i="4"/>
  <c r="J388" i="4"/>
  <c r="J387" i="4"/>
  <c r="J386" i="4"/>
  <c r="J385" i="4"/>
  <c r="J378" i="4"/>
  <c r="J374" i="4"/>
  <c r="J371" i="4"/>
  <c r="B371" i="4"/>
  <c r="J370" i="4"/>
  <c r="B370" i="4"/>
  <c r="J369" i="4"/>
  <c r="B369" i="4"/>
  <c r="J368" i="4"/>
  <c r="B368" i="4"/>
  <c r="J367" i="4"/>
  <c r="B367" i="4"/>
  <c r="J364" i="4"/>
  <c r="B364" i="4"/>
  <c r="J362" i="4"/>
  <c r="B362" i="4"/>
  <c r="J361" i="4"/>
  <c r="B361" i="4"/>
  <c r="J360" i="4"/>
  <c r="B360" i="4"/>
  <c r="J359" i="4"/>
  <c r="B359" i="4"/>
  <c r="J358" i="4"/>
  <c r="B358" i="4"/>
  <c r="J357" i="4"/>
  <c r="B357" i="4"/>
  <c r="J356" i="4"/>
  <c r="B356" i="4"/>
  <c r="J355" i="4"/>
  <c r="B355" i="4"/>
  <c r="J354" i="4"/>
  <c r="B354" i="4"/>
  <c r="J353" i="4"/>
  <c r="B353" i="4"/>
  <c r="J352" i="4"/>
  <c r="B352" i="4"/>
  <c r="J351" i="4"/>
  <c r="B351" i="4"/>
  <c r="J350" i="4"/>
  <c r="B350" i="4"/>
  <c r="J349" i="4"/>
  <c r="B349" i="4"/>
  <c r="J348" i="4"/>
  <c r="B348" i="4"/>
  <c r="J346" i="4"/>
  <c r="B346" i="4"/>
  <c r="J345" i="4"/>
  <c r="B345" i="4"/>
  <c r="J343" i="4"/>
  <c r="B343" i="4"/>
  <c r="J342" i="4"/>
  <c r="B342" i="4"/>
  <c r="J341" i="4"/>
  <c r="B341" i="4"/>
  <c r="J332" i="4"/>
  <c r="B332" i="4"/>
  <c r="J340" i="4"/>
  <c r="B340" i="4"/>
  <c r="J339" i="4"/>
  <c r="B339" i="4"/>
  <c r="J338" i="4"/>
  <c r="B338" i="4"/>
  <c r="J337" i="4"/>
  <c r="B337" i="4"/>
  <c r="J336" i="4"/>
  <c r="B336" i="4"/>
  <c r="J335" i="4"/>
  <c r="B335" i="4"/>
  <c r="J334" i="4"/>
  <c r="B334" i="4"/>
  <c r="J333" i="4"/>
  <c r="B333" i="4"/>
  <c r="J331" i="4"/>
  <c r="B331" i="4"/>
  <c r="J330" i="4"/>
  <c r="B330" i="4"/>
  <c r="J329" i="4"/>
  <c r="B329" i="4"/>
  <c r="J328" i="4"/>
  <c r="B328" i="4"/>
  <c r="J327" i="4"/>
  <c r="B327" i="4"/>
  <c r="J325" i="4"/>
  <c r="B325" i="4"/>
  <c r="J324" i="4"/>
  <c r="B324" i="4"/>
  <c r="J323" i="4"/>
  <c r="B323" i="4"/>
  <c r="J322" i="4"/>
  <c r="B322" i="4"/>
  <c r="J321" i="4"/>
  <c r="B321" i="4"/>
  <c r="J320" i="4"/>
  <c r="B320" i="4"/>
  <c r="J319" i="4"/>
  <c r="B319" i="4"/>
  <c r="J317" i="4"/>
  <c r="B317" i="4"/>
  <c r="J316" i="4"/>
  <c r="B316" i="4"/>
  <c r="J315" i="4"/>
  <c r="B315" i="4"/>
  <c r="J314" i="4"/>
  <c r="B314" i="4"/>
  <c r="J313" i="4"/>
  <c r="B313" i="4"/>
  <c r="J312" i="4"/>
  <c r="B312" i="4"/>
  <c r="J311" i="4"/>
  <c r="B311" i="4"/>
  <c r="J310" i="4"/>
  <c r="B310" i="4"/>
  <c r="J309" i="4"/>
  <c r="B309" i="4"/>
  <c r="J308" i="4"/>
  <c r="B308" i="4"/>
  <c r="J307" i="4"/>
  <c r="B307" i="4"/>
  <c r="J306" i="4"/>
  <c r="B306" i="4"/>
  <c r="J305" i="4"/>
  <c r="B305" i="4"/>
  <c r="J303" i="4"/>
  <c r="B303" i="4"/>
  <c r="J302" i="4"/>
  <c r="B302" i="4"/>
  <c r="J301" i="4"/>
  <c r="B301" i="4"/>
  <c r="J299" i="4"/>
  <c r="B299" i="4"/>
  <c r="J293" i="4"/>
  <c r="B293" i="4"/>
  <c r="J292" i="4"/>
  <c r="B292" i="4"/>
  <c r="J291" i="4"/>
  <c r="B291" i="4"/>
  <c r="J290" i="4"/>
  <c r="B290" i="4"/>
  <c r="J289" i="4"/>
  <c r="B289" i="4"/>
  <c r="J288" i="4"/>
  <c r="B288" i="4"/>
  <c r="J287" i="4"/>
  <c r="B287" i="4"/>
  <c r="J286" i="4"/>
  <c r="B286" i="4"/>
  <c r="J285" i="4"/>
  <c r="B285" i="4"/>
  <c r="J284" i="4"/>
  <c r="B284" i="4"/>
  <c r="B283" i="4"/>
  <c r="J283" i="4"/>
  <c r="J280" i="4" l="1"/>
  <c r="B280" i="4"/>
  <c r="J279" i="4"/>
  <c r="B279" i="4"/>
  <c r="J278" i="4"/>
  <c r="B278" i="4"/>
  <c r="J277" i="4"/>
  <c r="B277" i="4"/>
  <c r="J276" i="4"/>
  <c r="B276" i="4"/>
  <c r="J275" i="4"/>
  <c r="B275" i="4"/>
  <c r="J274" i="4"/>
  <c r="B274" i="4"/>
  <c r="J273" i="4"/>
  <c r="B273" i="4"/>
  <c r="J272" i="4"/>
  <c r="B272" i="4"/>
  <c r="J271" i="4"/>
  <c r="B271" i="4"/>
  <c r="J270" i="4"/>
  <c r="B270" i="4"/>
  <c r="J269" i="4"/>
  <c r="B269" i="4"/>
  <c r="J268" i="4"/>
  <c r="B268" i="4"/>
  <c r="J267" i="4"/>
  <c r="B267" i="4"/>
  <c r="J266" i="4"/>
  <c r="B266" i="4"/>
  <c r="J265" i="4"/>
  <c r="B265" i="4"/>
  <c r="J264" i="4"/>
  <c r="B264" i="4"/>
  <c r="J263" i="4"/>
  <c r="B263" i="4"/>
  <c r="J262" i="4"/>
  <c r="B262" i="4"/>
  <c r="J261" i="4"/>
  <c r="B261" i="4"/>
  <c r="J260" i="4"/>
  <c r="B260" i="4"/>
  <c r="J259" i="4"/>
  <c r="B259" i="4"/>
  <c r="J258" i="4"/>
  <c r="B258" i="4"/>
  <c r="J257" i="4"/>
  <c r="B257" i="4"/>
  <c r="J256" i="4"/>
  <c r="B256" i="4"/>
  <c r="B255" i="4"/>
  <c r="J255" i="4"/>
  <c r="B183" i="4"/>
  <c r="B184" i="4"/>
  <c r="B185" i="4"/>
  <c r="B186" i="4"/>
  <c r="B187" i="4"/>
  <c r="B182" i="4"/>
  <c r="B166" i="4"/>
  <c r="B167" i="4"/>
  <c r="B168" i="4"/>
  <c r="B169" i="4"/>
  <c r="B170" i="4"/>
  <c r="B171" i="4"/>
  <c r="B172" i="4"/>
  <c r="B173" i="4"/>
  <c r="B174" i="4"/>
  <c r="B175" i="4"/>
  <c r="B176" i="4"/>
  <c r="B177" i="4"/>
  <c r="B178" i="4"/>
  <c r="B179" i="4"/>
  <c r="B180" i="4"/>
  <c r="B165" i="4"/>
  <c r="B154" i="4"/>
  <c r="B155" i="4"/>
  <c r="B156" i="4"/>
  <c r="B157" i="4"/>
  <c r="B153" i="4"/>
  <c r="B142" i="4"/>
  <c r="B66" i="4"/>
  <c r="B73" i="4"/>
  <c r="B74" i="4"/>
  <c r="B75" i="4"/>
  <c r="B76" i="4"/>
  <c r="B72" i="4"/>
  <c r="B65" i="4"/>
  <c r="B39" i="4"/>
  <c r="B79" i="4"/>
  <c r="B80" i="4"/>
  <c r="B81" i="4"/>
  <c r="B82" i="4"/>
  <c r="B83" i="4"/>
  <c r="B84" i="4"/>
  <c r="B85" i="4"/>
  <c r="B86" i="4"/>
  <c r="B87" i="4"/>
  <c r="B88" i="4"/>
  <c r="B89" i="4"/>
  <c r="B90" i="4"/>
  <c r="B91" i="4"/>
  <c r="B92" i="4"/>
  <c r="B93" i="4"/>
  <c r="B94" i="4"/>
  <c r="B95" i="4"/>
  <c r="B96" i="4"/>
  <c r="B97" i="4"/>
  <c r="B98" i="4"/>
  <c r="B99" i="4"/>
  <c r="B100" i="4"/>
  <c r="B101" i="4"/>
  <c r="B102" i="4"/>
  <c r="B103" i="4"/>
  <c r="B104" i="4"/>
  <c r="B105" i="4"/>
  <c r="B106" i="4"/>
  <c r="B107" i="4"/>
  <c r="B108" i="4"/>
  <c r="B109" i="4"/>
  <c r="B110" i="4"/>
  <c r="B111" i="4"/>
  <c r="B112" i="4"/>
  <c r="B113" i="4"/>
  <c r="B114" i="4"/>
  <c r="B115" i="4"/>
  <c r="B78" i="4"/>
  <c r="B120" i="4"/>
  <c r="J180" i="4"/>
  <c r="J179" i="4"/>
  <c r="J442" i="4"/>
  <c r="B442" i="4"/>
  <c r="B441" i="4"/>
  <c r="J437" i="4"/>
  <c r="B437" i="4"/>
  <c r="J436" i="4"/>
  <c r="B436" i="4"/>
  <c r="J435" i="4"/>
  <c r="B435" i="4"/>
  <c r="J186" i="4"/>
  <c r="J185" i="4"/>
  <c r="E3" i="9"/>
  <c r="J157" i="4"/>
  <c r="J156" i="4"/>
  <c r="J154" i="4"/>
  <c r="J153" i="4"/>
  <c r="J177" i="4"/>
  <c r="J176" i="4"/>
  <c r="J175" i="4"/>
  <c r="J174" i="4"/>
  <c r="J172" i="4"/>
  <c r="J167" i="4"/>
  <c r="J166" i="4"/>
  <c r="B151" i="4"/>
  <c r="J163" i="4"/>
  <c r="J162" i="4"/>
  <c r="J161" i="4"/>
  <c r="B143" i="4"/>
  <c r="B144" i="4"/>
  <c r="B145" i="4"/>
  <c r="B146" i="4"/>
  <c r="B147" i="4"/>
  <c r="B148" i="4"/>
  <c r="B149" i="4"/>
  <c r="B150" i="4"/>
  <c r="B63" i="4"/>
  <c r="J160" i="4"/>
  <c r="B137" i="4"/>
  <c r="B60" i="4"/>
  <c r="B119" i="4"/>
  <c r="B140" i="4"/>
  <c r="B139" i="4"/>
  <c r="B135" i="4"/>
  <c r="B134" i="4"/>
  <c r="B133" i="4"/>
  <c r="B132" i="4"/>
  <c r="B131" i="4"/>
  <c r="B130" i="4"/>
  <c r="B129" i="4"/>
  <c r="B128" i="4"/>
  <c r="B127" i="4"/>
  <c r="B125" i="4"/>
  <c r="B124" i="4"/>
  <c r="B123" i="4"/>
  <c r="B121" i="4"/>
  <c r="B117" i="4"/>
  <c r="B70" i="4"/>
  <c r="B69" i="4"/>
  <c r="J62" i="4"/>
  <c r="B62" i="4"/>
  <c r="J61" i="4"/>
  <c r="B61" i="4"/>
  <c r="B58" i="4"/>
  <c r="B56" i="4"/>
  <c r="B55" i="4"/>
  <c r="J56" i="4"/>
  <c r="J55" i="4"/>
  <c r="B53" i="4"/>
  <c r="B52" i="4"/>
  <c r="J52" i="4"/>
  <c r="B51" i="4"/>
  <c r="J51" i="4"/>
  <c r="B42" i="4"/>
  <c r="J47" i="4"/>
  <c r="B47" i="4"/>
  <c r="J46" i="4"/>
  <c r="B46" i="4"/>
  <c r="J45" i="4"/>
  <c r="B45" i="4"/>
  <c r="B44" i="4"/>
  <c r="J43" i="4"/>
  <c r="B43" i="4"/>
  <c r="B48" i="4"/>
  <c r="J48" i="4"/>
  <c r="J38" i="4"/>
  <c r="B38" i="4"/>
  <c r="J21" i="4"/>
  <c r="B21" i="4"/>
  <c r="J18" i="4" l="1"/>
  <c r="B18" i="4"/>
  <c r="B17" i="4"/>
  <c r="J16" i="4"/>
  <c r="B16" i="4"/>
  <c r="J15" i="4"/>
  <c r="B15" i="4"/>
  <c r="J14" i="4"/>
  <c r="B14" i="4"/>
  <c r="J19" i="4"/>
  <c r="B19" i="4"/>
  <c r="B11" i="4"/>
  <c r="J10" i="4"/>
  <c r="B10" i="4"/>
  <c r="J12" i="4"/>
  <c r="B12" i="4"/>
  <c r="B28" i="4"/>
  <c r="B4" i="4"/>
  <c r="B5" i="4" l="1"/>
  <c r="B5" i="9" l="1"/>
  <c r="N472" i="4"/>
  <c r="M472" i="4"/>
  <c r="L472" i="4"/>
  <c r="K472" i="4"/>
  <c r="K474" i="4"/>
  <c r="B8" i="6"/>
  <c r="B9" i="6"/>
  <c r="B10" i="6"/>
  <c r="B12" i="6"/>
  <c r="B14" i="6"/>
  <c r="B17" i="6"/>
  <c r="B18" i="6"/>
  <c r="B20" i="6"/>
  <c r="B21" i="6"/>
  <c r="B22" i="6"/>
  <c r="B24" i="6"/>
  <c r="B25" i="6"/>
  <c r="B27" i="6"/>
  <c r="B28" i="6"/>
  <c r="B32" i="6"/>
  <c r="B35" i="6"/>
  <c r="B36" i="6"/>
  <c r="B37" i="6"/>
  <c r="K475" i="4" l="1"/>
  <c r="K476" i="4"/>
  <c r="K477" i="4"/>
  <c r="J4" i="4"/>
  <c r="B11" i="6" l="1"/>
  <c r="K478" i="4"/>
  <c r="K479" i="4" s="1"/>
  <c r="K480" i="4" s="1"/>
  <c r="K483" i="4" s="1"/>
  <c r="J441" i="4"/>
  <c r="B38" i="6" s="1"/>
  <c r="J434" i="4"/>
  <c r="J431" i="4"/>
  <c r="B26" i="6" s="1"/>
  <c r="J422" i="4"/>
  <c r="J421" i="4"/>
  <c r="J415" i="4"/>
  <c r="B30" i="6" s="1"/>
  <c r="J409" i="4"/>
  <c r="J394" i="4"/>
  <c r="J373" i="4"/>
  <c r="J366" i="4"/>
  <c r="B34" i="6" s="1"/>
  <c r="J298" i="4"/>
  <c r="B13" i="6" s="1"/>
  <c r="J297" i="4"/>
  <c r="J69" i="4"/>
  <c r="J49" i="4"/>
  <c r="B6" i="6" s="1"/>
  <c r="J39" i="4"/>
  <c r="B33" i="6" s="1"/>
  <c r="J35" i="4"/>
  <c r="J30" i="4"/>
  <c r="J28" i="4"/>
  <c r="B3" i="6" s="1"/>
  <c r="J5" i="4"/>
  <c r="B23" i="6"/>
  <c r="B31" i="6" l="1"/>
  <c r="B19" i="6"/>
  <c r="B40" i="6"/>
  <c r="B39" i="6"/>
  <c r="B15" i="6"/>
  <c r="B7" i="6"/>
  <c r="B29" i="6"/>
  <c r="B16" i="6"/>
  <c r="B4" i="6"/>
  <c r="B5" i="6"/>
  <c r="B41" i="6" l="1"/>
  <c r="B49" i="4"/>
  <c r="B469" i="4" l="1"/>
  <c r="B434" i="4"/>
  <c r="B431" i="4" l="1"/>
  <c r="B422" i="4"/>
  <c r="B421" i="4"/>
  <c r="B415" i="4"/>
  <c r="B409" i="4"/>
  <c r="B394" i="4"/>
  <c r="B366" i="4"/>
  <c r="B298" i="4"/>
  <c r="B297" i="4"/>
  <c r="B440" i="4"/>
  <c r="B41" i="4"/>
  <c r="B37" i="4"/>
  <c r="B35" i="4"/>
  <c r="B30" i="4"/>
  <c r="B23" i="4"/>
  <c r="J474" i="4" l="1"/>
  <c r="L474" i="4" l="1"/>
  <c r="M474" i="4" s="1"/>
  <c r="M476" i="4" s="1"/>
  <c r="L477" i="4" l="1"/>
  <c r="L476" i="4"/>
  <c r="L475" i="4"/>
  <c r="N474" i="4"/>
  <c r="N476" i="4" s="1"/>
  <c r="M475" i="4"/>
  <c r="M477" i="4"/>
  <c r="L478" i="4" l="1"/>
  <c r="L479" i="4" s="1"/>
  <c r="M478" i="4"/>
  <c r="M479" i="4" s="1"/>
  <c r="N477" i="4"/>
  <c r="N475" i="4"/>
  <c r="L480" i="4" l="1"/>
  <c r="L483" i="4" s="1"/>
  <c r="N478" i="4"/>
  <c r="N479" i="4" s="1"/>
  <c r="M480" i="4"/>
  <c r="M483" i="4" s="1"/>
  <c r="B8" i="4"/>
  <c r="N480" i="4" l="1"/>
  <c r="N483" i="4" s="1"/>
  <c r="J475" i="4" l="1"/>
  <c r="J476" i="4"/>
  <c r="J477" i="4"/>
  <c r="J478" i="4" l="1"/>
  <c r="J479" i="4" s="1"/>
  <c r="J480" i="4" l="1"/>
  <c r="J483" i="4" s="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Query - WORK SCOPE" description="Connection to the 'WORK SCOPE' query in the workbook." type="5" refreshedVersion="6" background="1" saveData="1">
    <dbPr connection="Provider=Microsoft.Mashup.OleDb.1;Data Source=$Workbook$;Location=WORK SCOPE;Extended Properties=&quot;&quot;" command="SELECT * FROM [WORK SCOPE]"/>
  </connection>
</connections>
</file>

<file path=xl/sharedStrings.xml><?xml version="1.0" encoding="utf-8"?>
<sst xmlns="http://schemas.openxmlformats.org/spreadsheetml/2006/main" count="1831" uniqueCount="598">
  <si>
    <r>
      <rPr>
        <b/>
        <sz val="11"/>
        <rFont val="Calibri"/>
        <family val="2"/>
        <scheme val="minor"/>
      </rPr>
      <t xml:space="preserve">REHABILITATION WORK SCOPE  ‐ </t>
    </r>
    <r>
      <rPr>
        <b/>
        <sz val="11"/>
        <color rgb="FFFF0000"/>
        <rFont val="Calibri"/>
        <family val="2"/>
        <scheme val="minor"/>
      </rPr>
      <t xml:space="preserve">DRAFT                                                                                     </t>
    </r>
  </si>
  <si>
    <t>Origin of Scope</t>
  </si>
  <si>
    <t>Green Requirement</t>
  </si>
  <si>
    <t>Code Requirement</t>
  </si>
  <si>
    <t>Scope Questions / Clarifications:</t>
  </si>
  <si>
    <t>BUILDING EXTERIOR</t>
  </si>
  <si>
    <t>Remarks</t>
  </si>
  <si>
    <t>ENVIRONMENTAL</t>
  </si>
  <si>
    <t>PROJECT SUMMARY</t>
  </si>
  <si>
    <t>EXISTING DEVELOPMENT</t>
  </si>
  <si>
    <t>WORK SCOPE SUMMARY</t>
  </si>
  <si>
    <t xml:space="preserve">KEY:     </t>
  </si>
  <si>
    <t>E</t>
  </si>
  <si>
    <t>EV</t>
  </si>
  <si>
    <t>CA</t>
  </si>
  <si>
    <t>RR</t>
  </si>
  <si>
    <t>SU</t>
  </si>
  <si>
    <t>FP</t>
  </si>
  <si>
    <t>FIRE/SMOKE PROTECTION</t>
  </si>
  <si>
    <t>P</t>
  </si>
  <si>
    <t>PLUMBING</t>
  </si>
  <si>
    <t>M</t>
  </si>
  <si>
    <t>HVAC</t>
  </si>
  <si>
    <t>ELECTRICAL</t>
  </si>
  <si>
    <t>Useful Life Duration Limit</t>
  </si>
  <si>
    <t>LIVING UNITS OVERVIEW</t>
  </si>
  <si>
    <t>BUILDING SECURITY/ACCESS CONTROL</t>
  </si>
  <si>
    <t>BS</t>
  </si>
  <si>
    <t>BE</t>
  </si>
  <si>
    <t>SITE</t>
  </si>
  <si>
    <t>AT</t>
  </si>
  <si>
    <t>ATTIC</t>
  </si>
  <si>
    <t>ELEVATOR</t>
  </si>
  <si>
    <t>UF</t>
  </si>
  <si>
    <t>LR</t>
  </si>
  <si>
    <t>Cost per unit</t>
  </si>
  <si>
    <t>S3</t>
  </si>
  <si>
    <t>UNIT FINISHES - ALL</t>
  </si>
  <si>
    <t>COMMON AREA (GENERAL ALL FLOORS)</t>
  </si>
  <si>
    <t>Priority (P)</t>
  </si>
  <si>
    <t>Maybe (M)</t>
  </si>
  <si>
    <t>No (N)</t>
  </si>
  <si>
    <t>R/R four pipe system</t>
  </si>
  <si>
    <t>VE (MM/DD/YYYY)</t>
  </si>
  <si>
    <t>Design Element</t>
  </si>
  <si>
    <t>NCR Design Standard</t>
  </si>
  <si>
    <t>Architects Recommendation</t>
  </si>
  <si>
    <t>Due Diligence</t>
  </si>
  <si>
    <t>Subtotal construction cost</t>
  </si>
  <si>
    <t>6% safe harbor general conditions</t>
  </si>
  <si>
    <t>2% safe harbor overhead</t>
  </si>
  <si>
    <t>6% safe harbor fee</t>
  </si>
  <si>
    <t>P&amp;P bond</t>
  </si>
  <si>
    <t>Builders risk (assumed to be by Owner)</t>
  </si>
  <si>
    <t>Total</t>
  </si>
  <si>
    <t>PCNA 2019</t>
  </si>
  <si>
    <t>DATE PUBLISHED</t>
  </si>
  <si>
    <t>???</t>
  </si>
  <si>
    <t>DATE PRINTED</t>
  </si>
  <si>
    <t>-</t>
  </si>
  <si>
    <t>Number of Units</t>
  </si>
  <si>
    <t>Construction Budget</t>
  </si>
  <si>
    <t>10 - Specialities</t>
  </si>
  <si>
    <t>11 - Special Equipment</t>
  </si>
  <si>
    <t>11 - Cabinets</t>
  </si>
  <si>
    <t>11 - Appliances</t>
  </si>
  <si>
    <t>12 - Blinds and Shades, Artwork</t>
  </si>
  <si>
    <t>12 - Carpets</t>
  </si>
  <si>
    <t>13 - Special Construction</t>
  </si>
  <si>
    <t>14 - Elevators</t>
  </si>
  <si>
    <t>15 - Plumbing and Hot Water</t>
  </si>
  <si>
    <t>15 - Heat and Ventilation</t>
  </si>
  <si>
    <t>15 - Air Conditioning</t>
  </si>
  <si>
    <t>16 - Electrical</t>
  </si>
  <si>
    <t>01 - General Requirements</t>
  </si>
  <si>
    <t>02 - Earth Work</t>
  </si>
  <si>
    <t>02 - Lawns and Plantings</t>
  </si>
  <si>
    <t>02 - Roads and Walks</t>
  </si>
  <si>
    <t>02 - Site Improvements</t>
  </si>
  <si>
    <t>02 - Site Utilities</t>
  </si>
  <si>
    <t>02 - Unusual Site Condition</t>
  </si>
  <si>
    <t>03 - Concrete</t>
  </si>
  <si>
    <t>04 - Masonry</t>
  </si>
  <si>
    <t>05 - Metals</t>
  </si>
  <si>
    <t>06 - Finish Carpentry</t>
  </si>
  <si>
    <t>06 - Rough Carpentry</t>
  </si>
  <si>
    <t>07 - Insulation</t>
  </si>
  <si>
    <t>07 - Roofing</t>
  </si>
  <si>
    <t>07 - Sheet Metal</t>
  </si>
  <si>
    <t>07 - Waterproofing</t>
  </si>
  <si>
    <t>08 - Doors</t>
  </si>
  <si>
    <t>08 - Glass</t>
  </si>
  <si>
    <t>08 - Windows</t>
  </si>
  <si>
    <t>09 - Acoustical</t>
  </si>
  <si>
    <t>09 - Drywall</t>
  </si>
  <si>
    <t>09 - Lath and Plaster</t>
  </si>
  <si>
    <t>09 - Painting and Decorating</t>
  </si>
  <si>
    <t>09 - Resilient Flooring</t>
  </si>
  <si>
    <t>09 - Tile Work</t>
  </si>
  <si>
    <t>09 - Wood Flooring</t>
  </si>
  <si>
    <t>Trade Item</t>
  </si>
  <si>
    <t>TI: Pick from Menu</t>
  </si>
  <si>
    <t>OoS: Pick from Menu</t>
  </si>
  <si>
    <t>MEP DISCIPLINES</t>
  </si>
  <si>
    <t>Quantity: Area</t>
  </si>
  <si>
    <t>Quantity: Count</t>
  </si>
  <si>
    <t>Price Per Unit</t>
  </si>
  <si>
    <t xml:space="preserve"> Budget Goal - Manual</t>
  </si>
  <si>
    <t>Budget Expectations - Auto</t>
  </si>
  <si>
    <t>Sum from SCOPE</t>
  </si>
  <si>
    <t>Cost per unit Goal</t>
  </si>
  <si>
    <t>Creator</t>
  </si>
  <si>
    <t>This chart was modified/created by Tony Killian. If you are having issues, he would be the first to ask concerning a resolution.</t>
  </si>
  <si>
    <t>Locked Cell Password</t>
  </si>
  <si>
    <t>PROGRAM</t>
  </si>
  <si>
    <t>PRICING</t>
  </si>
  <si>
    <t>CODE</t>
  </si>
  <si>
    <t>ROOM</t>
  </si>
  <si>
    <t>p</t>
  </si>
  <si>
    <t>m</t>
  </si>
  <si>
    <t>National Church Residences</t>
  </si>
  <si>
    <t>HOOVER PLACE APARTMENTS</t>
  </si>
  <si>
    <t>5407 Hoover Avenue, Dayton, Ohio 45417</t>
  </si>
  <si>
    <t>Hoover Place Apartments, originally construction in 1998, in an existing 144 unit 3-story Affordable Living Senior Independent-Living apartment building located in Dayton, Ohio.  The building, constructed slab-on-grade with wood framing above, cladding consists of brick and vinyl siding.  It has been noted by building maintenance staff (unverified at this time by Architect's office), that the exterior sheathing in not protected with an exterior building wrap - design documents identify an exterior insulation board that may substitute the need for an exterior building wrap.  Additionally, it has been noted by building staff and design documents (provided by National Church Residences) that the building does not contain ANSI Type 'A' units and units will be modified to meet Fair Housing Act Guidelines on an 'as-needed' basis.  The proposed renovation of Hoover Place includes limited site, exterior and interior common area and dwelling unit improvements.  The proposed renovation will be completed in phases.  The proposed site, exterior facade and the common area renovation work (greatest extents possible) to be completed concurrently.</t>
  </si>
  <si>
    <t>• 3-story, senior independent living apartment buildings (158,678 gross s.f.) set on approximately 5.624 acres.
• One hundred forty-four (144) total dwelling units.  Eight (8) one-bedroom units.  One hundred thirty-six (136) two-bedroom units.  Eight (8) are ANSI/ICC handicap compliant dwelling units are included.
• Existing resident parking capacity is (112) total spaces which include (5) spaces designated for handicap accessibility and. One (1) van accessible space is included in the quantity of handicap accessible parking spaces.
• The building is slab on grade construction with wood framed exterior walls with brick veneer; wood framed interior walls and wood framed roof.</t>
  </si>
  <si>
    <t>Unless otherwise indicated due to structural impracticality of existing conditions, all new construction shall be congruent with current Accessibility Standards and OHFA Universal Design Features to the greatest extent possible.  Appliances, mechanical systems and lighting to be Energy Star rated - Enterprise Green Communities Requirement.  All paints, primers, adhesives, sealants, composite wood products and flooring are to meet Enterprise Green Communities Requirements.
Reference the Property Condition Needs Assessment and Phase I Environmental Site Assessment Report for more detailed information.
R/R = Remove and Replace
Sustainable Design Requirements
This Project will be developed to meet Enterprise Green Communities and will meet all prerequisite requirements as well as select elective credits.</t>
  </si>
  <si>
    <t>Passive radon mitigation systems.</t>
  </si>
  <si>
    <t>Phase I has not been completed at this time.</t>
  </si>
  <si>
    <t>Funding Agent Requirement</t>
  </si>
  <si>
    <t>TBD</t>
  </si>
  <si>
    <t>OHFA Design Standard</t>
  </si>
  <si>
    <t>Phase 1</t>
  </si>
  <si>
    <t>PCNA 2017, Accessibility</t>
  </si>
  <si>
    <t>Reconfigure handicap parking and stripping. Remove and replace 5 handicap parking signs.  4 handicap signs and 1 van accessible sign.</t>
  </si>
  <si>
    <t>PCNA reported cross-slopes in non-compliance</t>
  </si>
  <si>
    <t>Remove and replace dead or dying vegetation - landscaping shall be native and non-invasive species.</t>
  </si>
  <si>
    <t>Construct new pavilion (Covered Patio)</t>
  </si>
  <si>
    <t>S4</t>
  </si>
  <si>
    <t>S5</t>
  </si>
  <si>
    <t>S6</t>
  </si>
  <si>
    <t>Remove and replace flag pole: provide new 30' pole with internal halyard; provide new ground mounted up-lighting.  Provide two (2) new (site) post mounted lights and posts.</t>
  </si>
  <si>
    <t>Remove and replace new wood trash enclosure fencing with new split face block refuse enclosure.</t>
  </si>
  <si>
    <t>Inspect and clear all underground roof drainage conduit.  Clear any sections by jet spray method.</t>
  </si>
  <si>
    <t>Inspect all existing sanitary lines from building to street.  Remove, repair, replace or clean as required.</t>
  </si>
  <si>
    <t>S9</t>
  </si>
  <si>
    <t>Inspect and clean existing parking area catch basins.</t>
  </si>
  <si>
    <t>S10</t>
  </si>
  <si>
    <t>Inspect and clean all existing yard catch basins/drains.  Re-grade away from inlet as required and re-seed.</t>
  </si>
  <si>
    <t>S11</t>
  </si>
  <si>
    <t>Extend existing downspouts downspout extension on gravel with splash block and fabric per detail.</t>
  </si>
  <si>
    <t>S12</t>
  </si>
  <si>
    <t>Provide new exterior security cameras mounted to the two (2) new post mounted lights.</t>
  </si>
  <si>
    <t>Add soil and re-grade away from building foundation minimum 5% for a distance of 10'-0" as required.  Re-seed.</t>
  </si>
  <si>
    <t>Erosion at south side of building</t>
  </si>
  <si>
    <t xml:space="preserve">Remove and replace site post mounted lighting and post; concrete base to remain, clean and seal.  Provide two (2) new (site) post mounted lights and posts. </t>
  </si>
  <si>
    <t>Provide 18” wide perimeter gravel on fabric at base of building.</t>
  </si>
  <si>
    <t xml:space="preserve">Remove and replace with owner approved monument signage </t>
  </si>
  <si>
    <t>There are two (2) existing monument signs. Discuss to determine the quantity to be replaced.</t>
  </si>
  <si>
    <t>Remove and replace existing benches</t>
  </si>
  <si>
    <t>Configure sidewalk connecting points to egress discharge at ROW</t>
  </si>
  <si>
    <t>PCNA reported that north side parking area sidewalks appear to meet the requirements for ramps, but exist without the required components for ramps.  Options to rebuild sidewalks to be compliant with slopes or convert sidewalks to ramps.</t>
  </si>
  <si>
    <t>Remove and replace existing concrete building entry slab; new slab to meet accessibility requirements for slopes.</t>
  </si>
  <si>
    <t>Remove and replace concrete walk along front of building at handicap parking.  Provide flush curb at pavement with tactile warning.</t>
  </si>
  <si>
    <t>Grind trippers at portions of existing concrete sidewalks to accommodate slope requirements. A tripper is defined as a variance in height of more than 1/2" between adjoining slabs - 60 LF allowance.</t>
  </si>
  <si>
    <t>Remove and replace portions of damaged existing concrete curbs.</t>
  </si>
  <si>
    <t>Remove and replace areas of cracked or uneven stretches of concrete walk - 200 SF allowance.</t>
  </si>
  <si>
    <t>Remove and replace aluminum fence.  Provide new 6'-0" height aluminum fence around perimeter of site.</t>
  </si>
  <si>
    <t>Remove and replace metal loading dock railing - paint safety yellow.  Include removable section for deliveries.</t>
  </si>
  <si>
    <t>Remove and replace 15% vinyl siding and trim from entire building down to exterior wall sheathing or masonry base in preparation for new exterior wall treatments indicated on proposed elevations.  Install new cladding as follows - a. Provide allowance for 25% replacement of existing exterior grade sheathing (unknown).; a.(i) Note: Provide alternate pricing to install commercial grade exterior weather barrier material.  Destructive demolition to occur at a later date to identify the wall construction/assembly. b. Provide allowance for 25% replacement of exterior insulation board. b(i). Note: This condition has not been verified at this time.  Destructive demolition to occur at a later date to identify the wall construction/assembly. c. Provide allowance for 25% replacement of existing wood framing with staggered 2x framing. d. Provide allowance for 25% replacement of existing batt wall insulation. e. Install fiber-cement lap siding fastened to substrate/furring strips. e(i) Add/alternate based on existing wall construction assembly: Install new 2" type II EPS rigid insulation adhered to sheathing with adhesive and mechanically fastened to existing 24" o.c. metal stud furring. e(ii). Add/alternate: Install 1x4 wood furring with 3/4" rigid foam insulation.  e(iii). Add/alternate: Infill furring spacings with 3/4" rigid foam insulation. e(iv). Add/alternate: Install house wrap drainage plane.  Exterior trim: All windows and doors and inside/outside corners are to receive 4" (w) 5/4 inch fiber cement trim.</t>
  </si>
  <si>
    <t>Owner to confirm scope</t>
  </si>
  <si>
    <t>Algae and residue build-up noted by PCNA to require cleaning</t>
  </si>
  <si>
    <t>Remove and replace all sealants and caulking.</t>
  </si>
  <si>
    <t>Repair select areas of brick rowlock sill at top course and corners of foundation.</t>
  </si>
  <si>
    <t>Observed damage reported at the west elevation of the southeast wing.  Repair door and frame.</t>
  </si>
  <si>
    <t>Existing brick window sill to remain.</t>
  </si>
  <si>
    <t>Existing sliding doors to remain.  Provide ADA compliant interior and exterior ramps as required.</t>
  </si>
  <si>
    <t>Remove and replace plastic laminate window sill with new cultured marble.</t>
  </si>
  <si>
    <t>Power wash 100% of vinyl siding; clean exterior.</t>
  </si>
  <si>
    <t>Existing brick veneer to remain.</t>
  </si>
  <si>
    <t>Existing brick soldier course to remain.</t>
  </si>
  <si>
    <t>Replace automatic bi-parting storefront entrance doors.</t>
  </si>
  <si>
    <t>Remove and replace wall vents/louvers and seal/caulk as required.</t>
  </si>
  <si>
    <t>n</t>
  </si>
  <si>
    <t>Owner to confirm scope.</t>
  </si>
  <si>
    <t>Change in level between interior of dwelling unit and balcony at sliding door thresholds reported to be 1.5".  Balconies to be rebuilt to change this or ramp to be added.  Location reported at 2nd floor and 3rd floor dwelling units.</t>
  </si>
  <si>
    <t>Dwelling Unit Balconies:  Remove top rail.  Secure balusters to be reused with new top rail (Rebuild per 2/A602).  Rebuild balconies with new balcony decks, and raise balcony level for accessible travel through balcony door.  Remove and replace all wood decks inclusive of all decking and structural framing (ledgers, beams, columns, etc.): to be demolished including existing foundations down to 24" below grade; structural shoring for roof elements supported by existing 6x6 pressure treated posts.</t>
  </si>
  <si>
    <t>Remove and replace dwelling unit exterior sliding patio doors, door frame and door threshold, prep opening to receive new door.</t>
  </si>
  <si>
    <t>Remove and replace existing skylights, sealants and caulking. Verify condition of existing flashing/weatherproofing and replace as required.</t>
  </si>
  <si>
    <t>Assumed that these windows were installed and match the building windows life span.</t>
  </si>
  <si>
    <t>Provide new valley flashing, see detail C/A104 - Valley flashing in accordance with SMACNA Figure 4-10.</t>
  </si>
  <si>
    <t>Existing roof to remain. New roof penetrations to be flashed and sealed.</t>
  </si>
  <si>
    <t>Provide blown-in attic insulation to increase overall R-value to R49.</t>
  </si>
  <si>
    <t>Attic bypass air sealing in properties when insulation is required to be added.  Bypass is defined as any building air leakage pathway between conditioned and unconditioned areas.  Attic bypass locations included but are not limited to chimney chases, combustion/soil stack chases, open wall tops, dropped ceilings, open plumbing walls, beneath knee walls, around ductwork, electrical work and attic access points.  Attic bypasses are sealed in such a manner that the movement of air is "Essentially Stopped".  "Essentially Stopped" means that air leakage will not be detected by an infrared scan when the house of dwelling unit is depressurized at 25 Pascals.  Materials used for bypass sealing are determined by the size and location of the bypass.  These materials include high quality caulking with 20-year life span, polyethylene rod stock, spray foam, gypsum board, sheet metal, extruded polystyrene insulation and densely packed insulation.</t>
  </si>
  <si>
    <t>EL</t>
  </si>
  <si>
    <t>Remove and replace all wall mounted decorative lighting with upgraded Energy Star lighting package on photocell.</t>
  </si>
  <si>
    <t>Remove and replace all wall mounted security lighting.  Provide new exterior security cameras mounted to the two (2) new post mounted lights.</t>
  </si>
  <si>
    <t>SW</t>
  </si>
  <si>
    <t>Install new exterior thermal glazed insulated door</t>
  </si>
  <si>
    <t>Remove and replace all flooring and base.  Low/No VOC adhesives and sealants.</t>
  </si>
  <si>
    <t>Paint entire stairwell: Prep walls to receive new paint - Assume 25 SF of patch and repair of existing wall condition.  Walls to be prepped to like new defect free condition.  Low/No VOC paints and primers.</t>
  </si>
  <si>
    <t>Existing stairwell handrails are to be inspected for structural stability.  Railings shall meet 250 LB/FT of resistance as required by code.  Re-secure with new through-bolts.</t>
  </si>
  <si>
    <t>Remove and replace 1-hour rated metal door.  Remove and replace all existing door hardware with code compliant lever and panic hardware.  Provide seals and gaskets.  All stair doors are to be prepared to receive new paint - preparation to include all required patching and repairing (filling of any holes with UL approved patch) and prime coat to place door in "like-new" condition.  Low/No VOC paints and primers.</t>
  </si>
  <si>
    <t>CAD</t>
  </si>
  <si>
    <t>Remove storefront system completely at designated first floor exterior entrances and vestibules.</t>
  </si>
  <si>
    <t>Remove all finish flooring on all levels down to concrete slab on grade or gypcrete, prep floor to receive new flooring finish - see finish schedule.</t>
  </si>
  <si>
    <t>Remove wall base completely. Typical all common areas.</t>
  </si>
  <si>
    <t>Remove wainscot (where present) and chair rail completely in common areas.</t>
  </si>
  <si>
    <t>Remove mail station completely.</t>
  </si>
  <si>
    <t>Remove reception desk completely.</t>
  </si>
  <si>
    <t>Remove decorative column casing, encased structural column to remain, protect throughout the duration of construction.  Low/No Formaldehyde emitting wood products.</t>
  </si>
  <si>
    <t>Remove and replace portion of concrete slab on grade as required for radon pit construction and routing of soil gas piping, dowel into existing slab and replace vapor barrier and concrete slab on grade to be flush with existing concrete slab.  This scope only to be completed in units requiring radon pipes.</t>
  </si>
  <si>
    <t>Remove surface mounted fire extinguisher and hanging hardware completely.</t>
  </si>
  <si>
    <t>Remove all heat pump units and air handlers completely - see mechanical drawings.
Replacement heat pump shall be Energy Star Qualified</t>
  </si>
  <si>
    <t>Additional investigation is required to determine if any code requirements are also a contributer to replacement.</t>
  </si>
  <si>
    <t>Remove cabinets, countertop and backsplash and associated plumbing fixtures, remove supply and waste lines back to source and cap below floor structure - see plumbing drawings.  Low/No Formaldehyde emitting wood products.</t>
  </si>
  <si>
    <t>Remove shelving and associated hardware completely.</t>
  </si>
  <si>
    <t>Remove plastic laminate window stools completely.</t>
  </si>
  <si>
    <t>Remove existing load bearing wall and/or segment (F.V. extent of demolition), G.C. to provide temporary shoring as required - see proposed architectural and structural plans for extent of demolition. ** G.C. to coordinate all rough opening dimensions prior to demolition.  Location: 1st Floor at Beauty Shop &amp; Directors Office.</t>
  </si>
  <si>
    <t>Inspect existing handrails for structural stability.  Railings shall beet a uniform load resistance of 50 lbs/ft or a concentrated load of 200 lbs placed at the top of the handrail or guard.</t>
  </si>
  <si>
    <t>Remove all stairway flooring and base at landings.  Remove existing base trim.</t>
  </si>
  <si>
    <t>Remove unit entry door, door casing, door frames and door hardware completely.</t>
  </si>
  <si>
    <t>Remove interior glazing completely.  Location TBD.</t>
  </si>
  <si>
    <t>Remove HVAC unit - See mechanical drawings for extent of demolition.
Heat pumps shall be Energy Star Qualified.  Cooling equipment ≥ 13 SEER</t>
  </si>
  <si>
    <t>Remove window completely for replacement.  Location TBD</t>
  </si>
  <si>
    <t>Remove condensing units and line sets completely - See mechanical drawings
Cooling equipment ≥ 13 SEER</t>
  </si>
  <si>
    <t>Remove unit heater, typical all stairwells - See mechanical drawings.</t>
  </si>
  <si>
    <t>Remove all interior signage completely.</t>
  </si>
  <si>
    <t>Remove and replace 10% aluminum fascia; and all gutters and downspouts.  Pre-finished aluminum downspout, remove and replace existing downspouts, splash blocks and downspout boots.  Downspout drainage leaders are to be scoped and jet cleaned to daylight or to storm drainage system.</t>
  </si>
  <si>
    <t>Prep walls to receive new paint: assume 25 SF of patch and repair of existing wall condition.  Walls to be prepped to like new defect free condition.</t>
  </si>
  <si>
    <t>Remove balcony and posts entirely.</t>
  </si>
  <si>
    <t>Remove sliding glass door.  Prep rough opening for new glazed system.</t>
  </si>
  <si>
    <t>Remove skylight.  Prep rough opening for new glazing system.</t>
  </si>
  <si>
    <t>Shore existing roof for post and balcony removal.</t>
  </si>
  <si>
    <t>Remove existing main entry and rear patio doors and sidelights.</t>
  </si>
  <si>
    <t>Remove all existing interior area metal flat panel doors and metal frames common to lobbies, gathering spaces and corridors.</t>
  </si>
  <si>
    <t>Remove all ceiling tile, grid and supports.</t>
  </si>
  <si>
    <t>Remove all existing lighting, to be replaced with upgraded Energy Star lighting package.</t>
  </si>
  <si>
    <t>Remove popcorn ceiling finish at ceilings and underside of stairwell, stair stringers, typical all common areas.  Provide cost as deduct alternate.</t>
  </si>
  <si>
    <t>Remove ceiling fans.</t>
  </si>
  <si>
    <t>Remove door, door casing, door frame, and hardware completely. 1st Floor Rooms: Stair SE-1, Electrical Room, Stair SW-1, Stair NW-1, Stair NC-1, Stair NE-1, Staff Lounge Closet, Rear Patio Vestibule &amp; Sidelight.</t>
  </si>
  <si>
    <t>Remove laundry sink.</t>
  </si>
  <si>
    <t xml:space="preserve">Remove kitchen cabinets.  </t>
  </si>
  <si>
    <t>Correct interior accessibility issues</t>
  </si>
  <si>
    <t>New flooring in all areas (Vinyl flooring and tile at common areas, carpet in offices,  vinyl flooring in entire unit except bedroom and bedroom closet, bedroom and bedroom closet to receive carpet.)  Remove existing flooring finish down to concrete slab on grade and gypcrete, prep floor to receive new flooring finish - see finish schedule.  Remove and replace all flooring on all levels.    Low/No VOC adhesives and sealants.</t>
  </si>
  <si>
    <t>COMMON AREA DEMOLITION (GENERAL ALL FLOORS)</t>
  </si>
  <si>
    <t>Corridors: Remove and replace existing vinyl base with new painted 1x4 with roman ogee edge.  Low/No VOC adhesives and sealants.</t>
  </si>
  <si>
    <t>COMMON AREA PAINT (GENERAL ALL FLOORS / UNLESS NOTED OTHERWISE)</t>
  </si>
  <si>
    <t>COMMON AREA FLOORING (GENERAL ALL FLOORS / UNLESS NOTED OTHERWISE)</t>
  </si>
  <si>
    <t>Paint - All common spaces to be painted including drywall repair.  Repaint 100% of all common areas, administrative areas.  Low/No VOC paints and primers.</t>
  </si>
  <si>
    <t>New 2-tone paint; one color above handrail/chair rail and contrasting color below.  Add painted wood chair rail to common areas.  Prime and paint all existing, exposed CMU walls.  Low/No VOC paints and primers.</t>
  </si>
  <si>
    <t>Provide new wood handrail with new 3-1/2" trim banding.  Install 5-1/2" chair rail opposite wall in corridors.  Low/No VOC paints and primers.  Low/No Formaldehyde emitting wood products.</t>
  </si>
  <si>
    <t>COMMON AREA DOORS &amp; HARDWARE (GENERAL ALL FLOORS / UNLESS NOTED OTHERWISE)</t>
  </si>
  <si>
    <t>Remove and replace all door hardware throughout building with new hardware package.</t>
  </si>
  <si>
    <t>Remove and replace entrance vestibule storefront</t>
  </si>
  <si>
    <t>Replace existing main entry and rear patio doors and sidelights.  Install new by-parting aluminum door systems at front entry.  Provide cost as deduct alternate.</t>
  </si>
  <si>
    <t>Install new Redi Frame interior metal door frames at new openings.  Install wood door casings.</t>
  </si>
  <si>
    <t>Install "prop-open" alarms at exterior exit doors and rear 1st floor vestibule doors.</t>
  </si>
  <si>
    <t>Remove and replace 20% of interior doors and hardware.  Doors to match existing.</t>
  </si>
  <si>
    <t>All existing interior doors are to be prepped to receive new paint - prep to include all required patching and repairing (filling of any holes with UL approved patch) and prime coat to place door in "like-new" condition.</t>
  </si>
  <si>
    <t>Based on Schlage ‘AL’ series with Neptune lever handle design. Unless noted otherwise - All new door hardware locks and sets at existing and newly installed doors.</t>
  </si>
  <si>
    <t>At public restrooms, new door hardware shall indicate "occupied" or "vacant".</t>
  </si>
  <si>
    <t>150 +/- ADA/ANSI, USPS compliant mail station adjacent entry lobby.  Cluster box units, and front loading mailbox suites.  Demolish existing mail room and mail station.  Enlarge lobby.</t>
  </si>
  <si>
    <t>COMMON AREA CEILINGS (GENERAL ALL FLOORS / UNLESS NOTED OTHERWISE)</t>
  </si>
  <si>
    <t>COMMON AREA MAIL STATION</t>
  </si>
  <si>
    <t>Replace ceiling tile.  Replace all acoustic ceiling panels and grid.  Install new 2x2 tegular edge panels in 1st floor lobby space and offices.</t>
  </si>
  <si>
    <t>Repair moisture damage and other select areas of discolored ceilings and/or damage.  Refurbish to level four finish.  Low/No VOC paints and primers.</t>
  </si>
  <si>
    <t>Repair noted to be in activities room from 2nd floor leak. Remediate any mold.</t>
  </si>
  <si>
    <t>Convert existing Beauty Salon to visiting doctor's examination room with waiting area.  Low/No VOC paints and primers.  Low/No VOC adhesives and sealants.  Low/No Formaldehyde emitting wood products.</t>
  </si>
  <si>
    <t>Replace all finishes in Managers Office.  Low/No VOC paints and primers.  Low/No VOC adhesives and sealants.  Low/No Formaldehyde emitting wood products.</t>
  </si>
  <si>
    <t>Mini-Blinds: install at all exterior windows.</t>
  </si>
  <si>
    <t>Remove existing non-load bearing walls and/or segment (F.V. extent of demolition) - See proposed architectural plans for extent.  Location: At existing Director's Office and existing Beauty Shop.</t>
  </si>
  <si>
    <t>Adjustment of program.</t>
  </si>
  <si>
    <t>Remove and replace all existing wood handrail with new wood handrail with chair rail opposite wall in corridors.  Extend handrail throughout common area lobbies.  Low/No Formaldehyde emitting wood products.  Provide new wood handrail with new 3-1/2" trim banding.  Install 5-1/2" chair rail opposite wall in corridors.  Low/No VOC paints and primers.  Low/No Formaldehyde emitting wood products.</t>
  </si>
  <si>
    <t>Replace all interior signage with new NCR standard signage.  Low/No VOC adhesives and sealants.</t>
  </si>
  <si>
    <t>See common area finishes</t>
  </si>
  <si>
    <t>Remove and replace all 3rd floor 1-hr rated metal access panel assemblies with new code compliant panels.</t>
  </si>
  <si>
    <t>New computer room casework elevations.  Low/No VOC adhesives and sealants.  Low/No Formaldehyde emitting wood products.</t>
  </si>
  <si>
    <t>Provide new wood 6” base at public common areas.</t>
  </si>
  <si>
    <t>COMMUNITY ROOM</t>
  </si>
  <si>
    <t>CR</t>
  </si>
  <si>
    <t>Remove and replace existing rear patio vestibule doors and sidelights.  Install new by-parting aluminum door systems at front entry.  Provide cost as deduct alternate.</t>
  </si>
  <si>
    <t>CR1</t>
  </si>
  <si>
    <t>CR2</t>
  </si>
  <si>
    <t>Install plastic laminate countertops with molded backsplash.  Low/No VOC adhesives and sealants.  Low/No Formaldehyde emitting wood products.</t>
  </si>
  <si>
    <t>Replace lighting with new lighting package that is Energy Star compliant.</t>
  </si>
  <si>
    <t>Replace ceiling fans.</t>
  </si>
  <si>
    <t>COMMUNITY KITCHEN</t>
  </si>
  <si>
    <t>CK</t>
  </si>
  <si>
    <t>CR3</t>
  </si>
  <si>
    <t>CR4</t>
  </si>
  <si>
    <t>Paint window and door casings.  Low/No VOC paints and primers.</t>
  </si>
  <si>
    <t>CR5</t>
  </si>
  <si>
    <t>Replace existing resilient flooring - install new vinyl plank flooring and wood base.  Low/No VOC adhesives and sealants.</t>
  </si>
  <si>
    <t>Remove and replace kitchen cabinets.  Install new kitchen cabinets with wire pulls.  Base cabinets to be 32" HC accessible with roll out shelving.  Low/No VOC adhesives and sealants.  Low/No Formaldehyde emitting wood products.</t>
  </si>
  <si>
    <t>Location identified by PCNA to be at the Community Kitchen with the stove.</t>
  </si>
  <si>
    <t>Remove existing VCT flooring.  Install new vinyl plank flooring extended under all removable equipment and open counter.  Low/No VOC adhesives and sealants.</t>
  </si>
  <si>
    <t>Install 33" ADA compliant double bowl sink with lever faucet; Insulate plumbing.  Provide valance and clear open space below.
Kitchen faucets ≤ 2.0 gpf</t>
  </si>
  <si>
    <t>PCNA reported that existing sink did not have accessible "hardware".  Other locations included doctor's office sink, common restrooms and activities room.  Provide lever operated fixtures.</t>
  </si>
  <si>
    <t>Previous scope did not identify NCR standard Whirlpool refrigerators.  Provide NCR standard appliance manufacturers.</t>
  </si>
  <si>
    <t>Remove and replace existing refrigerator.  Install GE Energy Star 25.0 CU FT clean steel side-by-side refrigerator with dispenser; Model# GSL25JFTBS with in freezer icemaker.</t>
  </si>
  <si>
    <t>Install In-Sink-Erator Badger 5 disposal</t>
  </si>
  <si>
    <t>Remove existing range and hood.  Install new microwave/over combo at accessible height.  Microwave to have integrate recirculating hood fan.</t>
  </si>
  <si>
    <t>PCNA Accessibility Repair noted that the existing range did not have front controls.</t>
  </si>
  <si>
    <t>Install under cabinet mount task lighting.</t>
  </si>
  <si>
    <t>Install 4" vinyl cove base.  Low/No VOC adhesives and sealants.</t>
  </si>
  <si>
    <t>Remove and replace pantry shelving with wire shelving.</t>
  </si>
  <si>
    <t>Replace window sills with cultured marble.  Low/No VOC adhesives and sealants.</t>
  </si>
  <si>
    <t>Paint window and door casings.</t>
  </si>
  <si>
    <t>Remove and replace electric water cooler(s) with new relocated Hi-Low.</t>
  </si>
  <si>
    <t>Does this need to be Energy Star labeled/rated?</t>
  </si>
  <si>
    <t>Replace VCT and base trim.  Low/No VOC adhesives and sealants.</t>
  </si>
  <si>
    <t>Replace acoustic ceiling tile and grid</t>
  </si>
  <si>
    <t>Install new plastic laminate folding counter.  Low/No Formaldehyde emitting wood products.</t>
  </si>
  <si>
    <t>Replace existing equipment.  One set shall be an accessible washer and dryer. (Laundry equipment N.I.C. - by Owner.)  Dryers are to be vented to the exterior with rigid ducting.</t>
  </si>
  <si>
    <t>Provide electric for new vending machine area.</t>
  </si>
  <si>
    <t>LAUNDRY ROOMS (ALL FLOORS)</t>
  </si>
  <si>
    <t>PCNA Immediate Repair for cleaning dryer  ducting and dryer vents.</t>
  </si>
  <si>
    <t>RESTROOMS (MEN'S/WOMEN'S)</t>
  </si>
  <si>
    <t>Enlarge entries for accessibility.  36" door panels are required.</t>
  </si>
  <si>
    <t>Install accessible height surface mounted paper roll holder, surface mounted paper towel dispenser with integral waste receptacle, Wall mounted soap dispenser and robe hook.</t>
  </si>
  <si>
    <t>Install plate glass mirror full width of vanity.</t>
  </si>
  <si>
    <t>Install non-slip vinyl plank flooring with wood base.  Low/No VOC adhesives and sealants.  Low/No Formaldehyde emitting wood products.</t>
  </si>
  <si>
    <t>Replace existing flooring with ceramic tile and tile base.  Low/No VOC adhesives and sealants.</t>
  </si>
  <si>
    <t>Expansion tank for building water heater, see water heater schedule and detail for more information.</t>
  </si>
  <si>
    <t>Building water heaters:
50 gallon = 0.92 EF
80 gallon = 0.89 EF</t>
  </si>
  <si>
    <t>Ductwork carrying conditioned air in pitched roof attics with enough space to allow access are insulated minimum R-Value of R8.</t>
  </si>
  <si>
    <t>Dryer duct cover with plastic laminate storage shelf at laundry room</t>
  </si>
  <si>
    <t>Countertop detail with plastic laminate l-shaped brackets</t>
  </si>
  <si>
    <t>Removable sink base front detail and plumbing shield detail according to interior details on drawings.</t>
  </si>
  <si>
    <t>Plumbing Add/Alt: Remove and replace two RPZ backflow preventers on domestic water service entrance</t>
  </si>
  <si>
    <t>Plumbing: Provide full port shutoff valve at the base of each domestic riser to units.  Typical all risers.</t>
  </si>
  <si>
    <t>Plumbing Add/Alt: Remove and replace hose bib.  Typical for all hose bibs on exterior of building.</t>
  </si>
  <si>
    <t>Countertop extension at base cabinet with knee wall</t>
  </si>
  <si>
    <t>New mechanical units
Heat pumps shall be Energy Star Qualified.  Cooling equipment ≥ 13 SEER</t>
  </si>
  <si>
    <t>Condensing units to be bolted to concrete pads</t>
  </si>
  <si>
    <t>Provide new filters for existing AHU's, connected to existing ductwork with new wall sleeves.  Clean and flush entire condensate drain/riser.
Heat Pump shall be Energy Star Qualified</t>
  </si>
  <si>
    <t>New exhaust fans connected to existing ductwork.  Energy Star labeled.</t>
  </si>
  <si>
    <t>Relocate SAR</t>
  </si>
  <si>
    <t>Provide new dwelling unit t-stats are 47" AFF</t>
  </si>
  <si>
    <t>Replace corridor wall lighting with wall sconces at unit entry doors and new strip lighting.  Energy Star compliant</t>
  </si>
  <si>
    <t>Remove existing emergency call lights at unit entry doors and cover over with new wall finish to match adjacent wall finish, patch and repair.</t>
  </si>
  <si>
    <t>Provide new wall lighting with wall sconces at unit entry doors and surface mounted can lights.</t>
  </si>
  <si>
    <t>Remove and replace all lighting with new LED/Energy Star upgraded lighting package.</t>
  </si>
  <si>
    <t>Existing lighting fixtures shown to be demolished in common areas</t>
  </si>
  <si>
    <t>Remove and replace fire alarm devices</t>
  </si>
  <si>
    <t>Remove and replace fire suppression tamper switch/flow switch</t>
  </si>
  <si>
    <t>Remove and replace existing emergency lights and exit signs</t>
  </si>
  <si>
    <t>Provide time clock for ceiling light circuit, install time clocks next to electrical panels</t>
  </si>
  <si>
    <t>Relocate disconnect switch for dwelling unit heat pumps, extend wiring from dwelling unit load centers.</t>
  </si>
  <si>
    <t>Existing load center to remain, remove and replace all 15-amp and 20-amp breakers with arc-fault breakers.</t>
  </si>
  <si>
    <t>Smoke detectors to be interconnected for communication</t>
  </si>
  <si>
    <t>COMMON AREA FINISHES, ACCESSORIES &amp; INSTALLATIONS (GENERAL ALL FLOORS / UNLESS NOTED OTHERWISE)</t>
  </si>
  <si>
    <t>EGRESS STAIRWELLS</t>
  </si>
  <si>
    <t>ELECTRIC / LIGHTING</t>
  </si>
  <si>
    <t>ROOF</t>
  </si>
  <si>
    <t>SKYLIGHTS</t>
  </si>
  <si>
    <t>UNIT BALCONIES</t>
  </si>
  <si>
    <t>WINDOWS</t>
  </si>
  <si>
    <t>BUILDING INTERIOR (NON-UNIT / DWELLINGS)</t>
  </si>
  <si>
    <t>• (144) total units: (8) Existing One Bedrooms Units and (136) Existing Two Bedroom Units
• Eight (8) existing units are designated Handicap and are currently non-compliant with accessibility standards.  The eight (8) handicap accessible units will be partially demolished and restructured to provide code required access to the greatest extent structurally feasible.  
• Two (2) existing units are designated as Sensory Impaired units.  These two units are to be renovated per the handicap detail scope.
• The remaining Standard Units are to be renovated per the detail scope.</t>
  </si>
  <si>
    <t>LUD</t>
  </si>
  <si>
    <t>LIVING UNIT DEMOLITION</t>
  </si>
  <si>
    <t>Remove exterior sliding patio door, door frame and door threshold, prep opening to receive new door.</t>
  </si>
  <si>
    <t>Remove door, door frame and door hardware completely.</t>
  </si>
  <si>
    <t>Remove door, door frame and hardware completely, rough opening to be enlarged.  See A300's and A701 for details.  Bathrooms and Bedrooms.</t>
  </si>
  <si>
    <t>Remove appliances, see electrical drawings.</t>
  </si>
  <si>
    <t>Remove plumbing fixtures, see plumbing drawings.</t>
  </si>
  <si>
    <t>Remove water heater, see plumbing drawings.</t>
  </si>
  <si>
    <t>Remove air handling unit, see mechanical drawings.</t>
  </si>
  <si>
    <t>Remove heat pump unit, see mechanical drawings.</t>
  </si>
  <si>
    <t>Remove base and wall cabinets completely.</t>
  </si>
  <si>
    <t>Remove countertop and backsplash completely.</t>
  </si>
  <si>
    <t>Remove flooring finish completely down to gypcrete topping, gypcrete topping to be protected during demolition entire unit.</t>
  </si>
  <si>
    <t>Provide new door opening in bearing wall. Contractor to provide temporary shoring as required, see door schedule, see structural drawings for framing modifications.</t>
  </si>
  <si>
    <t>Remove top rail.  Secure balusters to be reused with new top rail.</t>
  </si>
  <si>
    <t>Remove existing partition walls for reconfiguration.  See plan for reconfiguration.</t>
  </si>
  <si>
    <t>Remove and replace 40 LF of base in units.</t>
  </si>
  <si>
    <t>Remove unit entry doors and frames.  Remove dwelling unit interior doors.</t>
  </si>
  <si>
    <t>Bedroom and bathroom doors are to be removed, the opening enlarged and 3'-0" doors installed</t>
  </si>
  <si>
    <t>Remove and replace shower head.</t>
  </si>
  <si>
    <t>Remove plastic laminate window sills.</t>
  </si>
  <si>
    <t>Remove all closet shelf and rod</t>
  </si>
  <si>
    <t>Remove existing unit lighting.</t>
  </si>
  <si>
    <t>Remove water heater, see plumbing drawings</t>
  </si>
  <si>
    <t>Remove cabinet above refrigerator.  Remove all doors and drawers in kitchen and bathroom cabinets.  Remove all shelving in cabinets.  Remove countertop with existing sink to provide adequate hole size for new sink.</t>
  </si>
  <si>
    <t xml:space="preserve">Remove 40 LF of base in units. </t>
  </si>
  <si>
    <t>Remove entry doors, frames and hardware.</t>
  </si>
  <si>
    <t>HCU</t>
  </si>
  <si>
    <t>HANDICAP UNITS: ANSI 'A' &amp; SI UNITS; &amp; UFAS 504 UNITS</t>
  </si>
  <si>
    <t>SI UNITS</t>
  </si>
  <si>
    <t>Units C &amp; D: Provide new door opening in bearing wall. Contractor to provide temporary shoring as required, see door schedule, see structural drawings for framing modifications.</t>
  </si>
  <si>
    <t>Replace all closet shelf and rod</t>
  </si>
  <si>
    <t>Provide new bathroom accessories</t>
  </si>
  <si>
    <t>GENERAL</t>
  </si>
  <si>
    <t>5 linen shelves, equally spaced, hold top shelf 24" from ceiling</t>
  </si>
  <si>
    <t>Include provisions to repair all damaged existing drywall within the living units 20 SF allowance per unit.</t>
  </si>
  <si>
    <t>Reconfigure entry/closet for accessibility with 18" clear from wall to door latch.</t>
  </si>
  <si>
    <t>Repair select peeling drywall tape at unit ceiling/wall transitions.  Provide allowance.</t>
  </si>
  <si>
    <t>Caulk and seal entire perimeter of units walls at the floor/base.  Low/No VOC adhesives and sealants.</t>
  </si>
  <si>
    <t>Wall mounted package shelves - clarified: to be installed at all dwelling unit entry doors.  Low/No Formaldehyde emitting wood products.</t>
  </si>
  <si>
    <t>Include gypsum board wall and ceiling repair at existing wall base location, new flooring, base throughout, paint all walls and ceilings, and new shelving throughout.  Assume 40 SF of repair.</t>
  </si>
  <si>
    <t>Provide 40 LF of base trim replacement in units.  Low/No VOC adhesives and sealants.</t>
  </si>
  <si>
    <t>Lower the elevation of thermostats in all units.  Repair gypsum board at location.</t>
  </si>
  <si>
    <t>All kitchen and bathroom cabinets in units to receive new toe kick board.  Low/No Formaldehyde emitting wood products.</t>
  </si>
  <si>
    <t>Install new painted wood base with ogee base profile.</t>
  </si>
  <si>
    <t>New Anti-Scald protection over all supply/drain piping.</t>
  </si>
  <si>
    <t>Repaint 100% of all unit areas.  Use Low/No VOC paints and primers.</t>
  </si>
  <si>
    <t>Replace carpet with laminated vinyl plank flooring.  Assume 50 SF of gypcrete repair.  Low/No VOC adhesives and sealants.  Low/No Formaldehyde emitting wood products.</t>
  </si>
  <si>
    <t>DOORS</t>
  </si>
  <si>
    <t>Replace unit entry doors and frames with new 20-minute rated doors.  Patch and repair walls as required.    Base bid - existing door frame to be reused and painted in field. Add/Alternate - Replacement of all common area door frames.</t>
  </si>
  <si>
    <t>Replace all interior doors and frames with filled core flush wood doors.  Paint to match trim.  Low/No VOC paints and primers.</t>
  </si>
  <si>
    <t>Install new unit door combination knocker/peep hole; HC units to receive Hi-Low.  Install door bell at height for seated person.  Replace all door hardware with Schlage 'AL' series with Neptune lever handle design.</t>
  </si>
  <si>
    <t xml:space="preserve">Remove and replace all unit entry door hardware with KABA Rezsheild lock and passage lever handset. </t>
  </si>
  <si>
    <t>Install new unit door combination knocker/peep hole; HC units to receive Hi-Low.</t>
  </si>
  <si>
    <t>Remove and replace bedroom door and frame. Enlarge opening for 36” door.</t>
  </si>
  <si>
    <t>KITCHEN</t>
  </si>
  <si>
    <t>New wall and base cabinets, countertops and backsplash.  Low/No Formaldehyde emitting wood products.</t>
  </si>
  <si>
    <t>Provide shield behind new range</t>
  </si>
  <si>
    <t>Kitchen to meet current ANSI unit type 'A' and 'B' requirements as permitted by existing physical conditions.</t>
  </si>
  <si>
    <t>Reconfigure kitchen as shown on drawings.</t>
  </si>
  <si>
    <t>Install non-slip vinyl flooring (and base) extended under all removable equipment and removable cabinetry to walls.</t>
  </si>
  <si>
    <t>Install plastic laminate countertops with molded edges and separate 6" backsplash.  Lower outlets and install in backsplash.  Low/No Formaldehyde emitting wood products.</t>
  </si>
  <si>
    <t>Install plastic laminate counter work space with plastic laminate shelving above at opposite side of cabinets at location shown on drawings.  Low/No Formaldehyde emitting wood products.</t>
  </si>
  <si>
    <t>Install ADA compliant 33" double bowl sink with lever faucet.  Insulate plumbing.
Kitchen faucets ≤ 2.0 gpf</t>
  </si>
  <si>
    <t>Install kitchen cabinets with wire pulls.  Base cabinets to be 32" HC accessible with rollout shelving.  Top of bottom roll-out shelf installed 15" minimum above finish floor.  Low/No Formaldehyde emitting wood products.</t>
  </si>
  <si>
    <t>Install frost free refrigerator.</t>
  </si>
  <si>
    <t>Install 30" electric self-cleaning drop-in range with front controls; window and over light; Provide full height backsplash to match range.  Grease shield to be baked on enamel finish over steel to match color of range or satin finished stainless steel with matching screws.</t>
  </si>
  <si>
    <t>Provide range hood with fire canisters.</t>
  </si>
  <si>
    <t>Existing soffit exhaust vent to remain.</t>
  </si>
  <si>
    <t>Install new disposal</t>
  </si>
  <si>
    <t>Replace kitchen flooring with new vinyl plank and base.  Low/No VOC adhesives and sealants.</t>
  </si>
  <si>
    <t>1-BR and 2-BR dwelling units.</t>
  </si>
  <si>
    <t>Observed at dwelling unit 137.</t>
  </si>
  <si>
    <t>KITCHEN / BATHROOM</t>
  </si>
  <si>
    <t>Plastic laminate countertops included (solid surface excluded).  Low/No Formaldehyde emitting wood products.</t>
  </si>
  <si>
    <t>Provide plastic laminate countertop with 4" backsplash and side splash (6" splash at HC units).  Low/No Formaldehyde emitting wood products.</t>
  </si>
  <si>
    <t>BATHROOM</t>
  </si>
  <si>
    <t>Fiberglass shower unit with factory installed grab bars - general contractor to coordinate exact dimensions with shower manufacturer.
Showerheads ≤ 2.0 gpf &amp; WaterSense label</t>
  </si>
  <si>
    <t>New sink basin as specified - insulate all exposed plumbing as required for anti-scald on hot water supply and waste.
Lavatory faucets ≤ 1.5 gpf &amp; WaterSense label</t>
  </si>
  <si>
    <t>Install 1/2" beveled threshold 63" clear roll in type prefabricated fiberglass shower unit with ADA compliant grab bars, controls and wand/slide bar locations at all HC units.</t>
  </si>
  <si>
    <t>Install solid blocking at rear and side wall of toilet.  Install flip-down grab bar at side wall and 36" grab bar at rear wall where sidewall grab bars are not feasible.</t>
  </si>
  <si>
    <t>Install low flow 17" to 19" ADA compliant toilet
Toilets ≤ 1.28 gpf &amp; WaterSense label</t>
  </si>
  <si>
    <t>Install plastic laminate wall hung vanity - provide 30" minimum clear open space centered on sink.  Top of countertop to be 34" maximum to top rim of sink.  Low/No Formaldehyde emitting wood products.</t>
  </si>
  <si>
    <t>Install new recessed shop or field fabricated custom medicine cabinet with door.</t>
  </si>
  <si>
    <t>Modify existing closet to add shelving with wood swing door opening to bathroom.  Bottom shelf installed 42" AFF. (HC unit only).  Low/No Formaldehyde emitting wood products.</t>
  </si>
  <si>
    <t>Paint all bathrooms.  Low/No VOC paints and primers.</t>
  </si>
  <si>
    <t>Install floor drain in HC unit bathroom.</t>
  </si>
  <si>
    <t>Provide non-lighted mirrored medicine cabinet.</t>
  </si>
  <si>
    <t>Grab bars: new grab bars to be installed at all existing dwelling unit tub enclosures.</t>
  </si>
  <si>
    <t>Parallel approach not achieved at existing bathroom configuration.  Use base cabinets with removable fronts or roll under vanity tops.</t>
  </si>
  <si>
    <t>Remove and replace bathroom VCT flooring with new ceramic tile flooring with tile base.  Low/No VOC adhesives and sealants.</t>
  </si>
  <si>
    <t>BEDROOM</t>
  </si>
  <si>
    <t>Remove and replace bedroom closet shelving with new adjustable height hardware wire system.</t>
  </si>
  <si>
    <t>UNIT FINISHES</t>
  </si>
  <si>
    <t>Replace unit carpeting with new direct glue-down.  Low/No VOC adhesives and sealants.</t>
  </si>
  <si>
    <t>Remove and replace all 4" vinyl base.  Install new pre-finished wood wall base in unit living/dining, bedrooms and closets at all carpeted areas.  Install new vinyl tile flooring with 4" vinyl cove at kitchen.  Remove and replace 40 L.F. of existing vinyl base.  Low/No VOC adhesives and sealants.  Low/No Formaldehyde emitting wood products.</t>
  </si>
  <si>
    <t>Door frames to be painted.  Low/No VOC paints and primers.</t>
  </si>
  <si>
    <t>Install new painted wood base with ogee base profile.  Low/No VOC paints and primers.  Low/No VOC adhesives and sealants.  Low/No Formaldehyde emitting wood products.</t>
  </si>
  <si>
    <t>Install new non-slip vinyl flooring with base shown on drawings.  Low/No VOC adhesives and sealants.</t>
  </si>
  <si>
    <t>Install new non-slip vinyl flooring with base to limits shown on drawings.  Low/No VOC adhesives and sealants.</t>
  </si>
  <si>
    <t>Plumbing fixture controls to be lever operated</t>
  </si>
  <si>
    <t>Electric domestic water heater
Unit water heaters - 40 gallon = 0.93 EF</t>
  </si>
  <si>
    <t>Observed cabinet damage at Dwelling Unit 137</t>
  </si>
  <si>
    <t>New mechanical units
Cooling equipment ≥ 13 SEER, Heat Pump shall be Energy Star Qualified.</t>
  </si>
  <si>
    <t>Install new switched ceiling fan/light combo in bedroom.  Energy Star fixtures.</t>
  </si>
  <si>
    <t>Remove and replace appliances, see electrical drawings.</t>
  </si>
  <si>
    <t>STANDARD LIVING UNITS - ANSI 'B' Units</t>
  </si>
  <si>
    <t>Unit layouts will not be reconfigured</t>
  </si>
  <si>
    <t>1-BR and 2-BR dwelling units have accessibility issues at kitchen.  Reconfiguration is recommended or replacement of standard refrigerators with counter depth appliances is recommended.</t>
  </si>
  <si>
    <t>Replace all closet shelf and rod units.</t>
  </si>
  <si>
    <t>Patch and repair drywall</t>
  </si>
  <si>
    <t>Paint 100% of walls and ceilings, assume 20 SF/dwelling unit of patch and repair work.  Low/No VOC paints and primers.</t>
  </si>
  <si>
    <t>Cabinets/Countertops at dwelling units: Existing cabinets to remain.  Replace all doors and drawers in kitchen and bathroom cabinets.  Replace all shelving in cabinets.  Replace countertop with existing sink to provide adequate hole size for new sink.</t>
  </si>
  <si>
    <t>Replace all appliances with Client Standard white Whirlpool Energy Star appliances.</t>
  </si>
  <si>
    <t>Replace 40 LF of base in units.  Low/No VOC adhesives and sealants.</t>
  </si>
  <si>
    <t>All kitchen and bathroom cabinets in units to receive new toe kick board.</t>
  </si>
  <si>
    <t>PCNA Immediate Repair noted for clogged drain line.</t>
  </si>
  <si>
    <t>Replace unit entry doors and hardware new 20-minuted rated doors.  Base bid - existing door frame to be reused and painted in field. Add/Alternate - Replacement of all common area door frames.  HC units to receive Hi-Low peep hole with knocker.  Door hardware with KABA Rezshield lock and passage lever handset.  Patch and repair walls as required.</t>
  </si>
  <si>
    <t>Wall mounted package shelves - clarified: to be installed at all dwelling unit entry doors.</t>
  </si>
  <si>
    <t>Remove and replace all dwelling unit interior door hardware.</t>
  </si>
  <si>
    <t>Provide and install new energy star Frigidaire 16.3 CU FT</t>
  </si>
  <si>
    <t>Provide new range, refrigerator and dishwasher.  To be Energy Star labeled.</t>
  </si>
  <si>
    <t>Previous scope did not identify NCR standard Whirlpool refrigerators.</t>
  </si>
  <si>
    <t>Provide plastic laminate countertop with 4" backsplash and side splash (6" splash at HC units)</t>
  </si>
  <si>
    <t>New sink basin as specified - insulate all exposed plumbing as required for anti-scald on hot water supply and waste.
Kitchen faucets ≤ 2.0 gpf</t>
  </si>
  <si>
    <t>Remove lighted bathroom medicine cabinet.  Provide non-lighted mirrored cabinet.</t>
  </si>
  <si>
    <t>Replace flooring according to the finish schedule.  Assume 50 S.F. gypcrete replacement in all units.  Low/No VOC adhesives and sealants.</t>
  </si>
  <si>
    <t>PARKING</t>
  </si>
  <si>
    <t>EARTHWORK</t>
  </si>
  <si>
    <t>CONCRETE &amp; FLATWORK</t>
  </si>
  <si>
    <t>FENCING</t>
  </si>
  <si>
    <t>LANDSCAPING</t>
  </si>
  <si>
    <t>UTILITIES</t>
  </si>
  <si>
    <t>OTHER</t>
  </si>
  <si>
    <t>Observed at Dwelling Unit 326.</t>
  </si>
  <si>
    <t>New mechanical units
Cooling equipment ≥ 13 SEER, Heat Pump shall be Energy Star Qualified</t>
  </si>
  <si>
    <t>Remove and replace recessed fan coil unit</t>
  </si>
  <si>
    <t>RADON ALLOWANCE</t>
  </si>
  <si>
    <t>RA</t>
  </si>
  <si>
    <t>All exterior building entrance doors shall be secured with Grade 1 locksets.  The main entrance shall be equipped with new by-parting aluminum entry system doors.  Outer doors shall be activated via motion sensor.  Inner doors shall be secured with FOB access.  Visitors can be admitted into the building remotely from the Manager's Office or a resident unit.  A visitor would notify either the office or living unit through the entrance telephone access system to gain admittance.  Additionally, a visual display of the visitor will be provided to a display at the Manager's Office and via television within individual Dwelling Units.  The door security system shall be programmable by the building manager via a personal computer.</t>
  </si>
  <si>
    <t>Remove and replace existing visitor intercom system with new No-Phone bill Telephone Access system.  Install at existing main entry vestibule.</t>
  </si>
  <si>
    <t>Provide keyless entry FOB system at building main entry interior vestibule door and exterior rear door to patio.</t>
  </si>
  <si>
    <t>Remove and replace HC push pads and auto openers at exterior and interior main entry vestibule storefront doors.  Install new HC push pads and automatic door openers at 1st floor existing exterior rear storefront doors.</t>
  </si>
  <si>
    <t>Install "prop-open" alarm system at all exterior stairwell doors, loading dock door and floor patio doors addressable to Manager's Office.</t>
  </si>
  <si>
    <t>Replace fire suppression dry system piping.  Remove and replace existing NFPA-13 dry fire sprinkler system and system components.</t>
  </si>
  <si>
    <t>PCNA Immediate Repair due to incomplete inspections of fire alarm and sprinkler systems.</t>
  </si>
  <si>
    <t>Remove and replace automatic fire detection system with new addressable fire alarm system in mechanical room with new annunciator panel at entry vestibule.  System and annunciation per NFPA 72.</t>
  </si>
  <si>
    <t>Remove all wired smoke detectors and replace with hard-wired detectors in non-HC units and system detectors in HC and Sensory Impaired units, connected to the emergency call system so that unaddressed issues can be programmed to escalate and alert monitoring agency, management and/or fire department as required by authority having jurisdiction.  Install smoke detectors within all bedrooms.  In sensory impaired and HC units smoke detectors will have a 520 Hz sounder bases and strobe lights in the living room/restrooms, and a 177 CD strobe in the bedroom.  Remove and replace smoke detectors in all common, administrative, maintenance, mechanical and storage areas.  All smoke detectors shall be permanently connected to primary and secondary power supplies and installed per NFPA 72.</t>
  </si>
  <si>
    <t>Remove and replace smoke detectors in all common, administrative, maintenance, mechanical and storage areas.  All smoke detectors shall be permanently connected to primary and secondary power supplies and installed per NFPA 72.</t>
  </si>
  <si>
    <t>Hose Bibb: Add for exterior use / rated access panel added.</t>
  </si>
  <si>
    <t>EXTERIOR, COMMON AREAS &amp; DWELLING UNITS</t>
  </si>
  <si>
    <t>UNITS B, C &amp; D - ANSI TYPE-A, SI &amp; UFAS 504</t>
  </si>
  <si>
    <t>UNITS A, B, C &amp; E - ANSI TYPE-B</t>
  </si>
  <si>
    <t>TOTAL # OF UNITS: (8)</t>
  </si>
  <si>
    <t>TOTAL # OF UNITS: (136)</t>
  </si>
  <si>
    <t>Inspect all existing natural gas mains and supply lines.  Remove, repair, replace or clean as required.  No deficiencies were identified in PCNA report.  Provide allowance.</t>
  </si>
  <si>
    <t>Inspect all existing sanitary lines from building to street.  Remove, repair, replace or clean as required.  No deficiencies were identified in PCNA report.  Provide allowance.</t>
  </si>
  <si>
    <t>Remove and replace gas-fired water boiler and 500 gallon storage tank.</t>
  </si>
  <si>
    <t>Water Softener - Domestic water booster pump: Provide booster pump (Fixture BP from P000) on DCW branch serving water softener and domestic water heating equipment.  Reconnect water softener to treat water supply to domestic water heating equipment, provide bypass.</t>
  </si>
  <si>
    <t>Provide 3" Watts 957OSY RPZ backflow preventer on domestic water line after meter.  Provide drainage piping to nearest floor drain with air gap fitting.</t>
  </si>
  <si>
    <t>COMMON AREAS &amp; DWELLING UNITS</t>
  </si>
  <si>
    <t>All new domestic water supply piping shall be copper.  Provide alternate pricing for CPVC</t>
  </si>
  <si>
    <t>Remove and replace all domestic shut-off valves</t>
  </si>
  <si>
    <t>All faucets to have lever handle and temperature limiting device that conforms to ASSE 1070
Kitchen faucets ≤ 2.0 gpf; Lavatory faucets ≤ 1.5 gpf &amp; WaterSense label</t>
  </si>
  <si>
    <t>Fire stop all new and existing pipe penetrations at fire rated ceiling/wall penetrations.</t>
  </si>
  <si>
    <t>Install new low flow ADA compliant toilets.  Provide American Standard Cadet 3 Right Height Elongated Toilet (1.28 GPF).
Toilets ≤ 1.28 gpf &amp; WaterSense label</t>
  </si>
  <si>
    <t>Reconfigure plumbing for new fixture locations as shown on drawings.  Provide allowance for Remove and Replace of drywall ceilings below.</t>
  </si>
  <si>
    <t>Remove and replace bathroom sinks and faucets.  Faucets to have lever handle and temperature limiting device that conforms to ASSE 1070
Lavatory faucets ≤ 1.5 gpf &amp; WaterSense label</t>
  </si>
  <si>
    <t>Remove and replace kitchen  sinks and faucets.  Faucets to have lever handle and temperature limiting device that conforms to ASSE 1070
Kitchen faucets ≤ 2.0 gpf; Lavatory faucets ≤ 1.5 gpf &amp; WaterSense label</t>
  </si>
  <si>
    <t>Provide In-Sin-Erator Badger 5 disposal in units and for community room sink.</t>
  </si>
  <si>
    <t>Provide TrueBro "Lavguard" plumbing insulation for handicap accessible sinks and lavatories.</t>
  </si>
  <si>
    <t>HC Units: Provide 36" x 64" Clarion roll-in showers with pressure balancing valve conforming to ASSE 1016</t>
  </si>
  <si>
    <t>HC Units: Install new floor drain in bathroom.  Provide allowance for Remove and Replace of drywall ceilings below.</t>
  </si>
  <si>
    <t>All new equipment to be labeled 'Energy Star' compliant</t>
  </si>
  <si>
    <t>Existing systems consist of ducted split system heat pumps with wall mounted air-handling units.  Remove and replace split system heat pumps, refrigerant piping, controls, etc.  Existing soffit mounted ductwork and/or air devices to be modified to newly configured dwelling units.</t>
  </si>
  <si>
    <t>Provide new large digital display thermostat, mounted at 47 inches AFF at top of thermostat.</t>
  </si>
  <si>
    <t>PCNA reported that existing thermostats not at accessible heights.</t>
  </si>
  <si>
    <t>Route refrigerant piping within mechanical closets to pad mounted heat pump condensing units, at grade.
Cooling equipment ≥ 13 SEER</t>
  </si>
  <si>
    <t>Remove and replace existing bathroom exhaust fan with Energy Stat rated exhaust fan.  Existing exhaust ductwork to remain.</t>
  </si>
  <si>
    <t>Existing split system heat pump to remain.  Provide new filters, clean coils, inspect systems and report and required repairs.  No new duct work.
Cooling equipment ≥ 13 SEER, Heat Pump shall be Energy Star Qualified.</t>
  </si>
  <si>
    <t>COMMON AREAS</t>
  </si>
  <si>
    <t>Remove and replace and upgrade all exterior security lighting.</t>
  </si>
  <si>
    <t>Remove and replace exterior building lighting with new upgraded Energy Star lighting package - Site lighting and Building lighting</t>
  </si>
  <si>
    <t>EXTERIOR</t>
  </si>
  <si>
    <t>ELECTRICAL (GENERAL)</t>
  </si>
  <si>
    <t>HVAC (GENERAL)</t>
  </si>
  <si>
    <t>PLUMBING (GENERAL)</t>
  </si>
  <si>
    <t>Install "prop-open" alarms at new exterior corridor doors.</t>
  </si>
  <si>
    <t>Remove existing corridor emergency call indicator lights.</t>
  </si>
  <si>
    <t>Replace and upgrade existing common area interior lighting to LED surface mounted cans, and LED exit signs with generator backup.  Verify exit lighting is adequate and operable, otherwise provide new fixtures by authority having jurisdiction.  Energy Star lighting fixtures.</t>
  </si>
  <si>
    <t>In all public and dwelling unit rooms/spaces where wiring is being replaced, light switches, thermostats and other environmental controls are to be placed in accessible locations no higher than 48" AFF to top of device. and electrical receptacles, phone jacks and data ports are to be installed at 18" AFF</t>
  </si>
  <si>
    <t>Provide GFI protected receptacles per NEC in HC unit kitchens</t>
  </si>
  <si>
    <t>Remove and replace, or install new magnetic door hold opens at all common area doors within fire rated assemblies connected to the building fire alarm system.</t>
  </si>
  <si>
    <t>Existing load centers to remain; remove and replace 15amp and 20amp breakers in existing load centers: Locations Vary.  Provide arc fault protection for all new circuits and existing circuits.  Provide GFI protected receptacles in kitchens and bathroom.  New outlets spaced according to NEC.</t>
  </si>
  <si>
    <t>Install in HC dwelling units tamper resistant receptacles per NEC.  Provide AFCE protection per NEC.</t>
  </si>
  <si>
    <t>Install visual/audible alarm devices in HC unit and Sensory Impaired unit living rooms, bedrooms and bathrooms.</t>
  </si>
  <si>
    <t>Remove and replace all standard unit lighting with new Energy Star rated fixtures.</t>
  </si>
  <si>
    <t>Install in stadard units tamper resistant receptacles per NEC.  Provide AFCE protection per NEC.</t>
  </si>
  <si>
    <t>Remove and replace all HC unit lighting with new Energy Star rated fixtures.</t>
  </si>
  <si>
    <t>Elevator equipment, ADA controls and interior finish upgrade modernization to be included; provide stair lift for duration of time that the elevator will be out of service.</t>
  </si>
  <si>
    <t>PLUMBING (HC UNITS / DWELLINGS)</t>
  </si>
  <si>
    <t>MECHANICAL (HC UNITS / DWELLINGS)</t>
  </si>
  <si>
    <t>ELECTRICAL (HC UNITS / DWELLINGS)</t>
  </si>
  <si>
    <t>Base and wall cabinets to remain where in good condition and no accessibility violations are existing.</t>
  </si>
  <si>
    <t>Grades and means of egress to public way.  Correct site access and accessibility.  Provide an allowance</t>
  </si>
  <si>
    <t>Remove and Replace Windows with vinyl windows with low-e dual pane glazing comparable or equal to Quaker Manchester Series.100% of vinyl siding; clean exterior.</t>
  </si>
  <si>
    <t>Remove and replace existing asphalt shingles with new.  Replace all existing drip edge, valley flashing, step and counter flashing, parapet coping, roof penetration flashings and vents.  New shingles shall be 30-year dimensional shingles with ice guard at eaves and valleys.  Provide allowance for 20% sheathing replacement.</t>
  </si>
  <si>
    <t>Remove and replace aluminum fascia;  Remove and replace pre-finished aluminum downspout, splash blocks and downspout boots.  Downspout drainage leaders are to be scoped and jet cleaned to daylight or to storm drainage system.</t>
  </si>
  <si>
    <t>Remove and Replace surface mounted fire extinguisher and hanging hardware</t>
  </si>
  <si>
    <t>Corridors:  Correct interior gypcrete failures. Repairs on 2nd and 3rd floors.  Repair areas with 1/4" or greater Tripping hazard.  Provide 3500 PSI minimum strength.nd replace existing vinyl base with new painted 1x4 with roman ogee edge.  Low/No VOC adhesives and sealants.</t>
  </si>
  <si>
    <t>Landscape allowance ($20,000)</t>
  </si>
  <si>
    <t>In Lineal Foot</t>
  </si>
  <si>
    <t>Included in Common Area Cost Above</t>
  </si>
  <si>
    <t>Included in Number Above</t>
  </si>
  <si>
    <t>Included in Windows Above</t>
  </si>
  <si>
    <t>R/R existing plumbing fixtures with new Water Sense labeled fixtures</t>
  </si>
  <si>
    <t>Included in Cost Above</t>
  </si>
  <si>
    <t>Remove and replace all heat pump units and air handlers completely - see mechanical drawings.
Replacement heat pump shall be Energy Star Qualified</t>
  </si>
  <si>
    <t>$400 per apartment unit, Common Area picked up above</t>
  </si>
  <si>
    <t>Per Unit (2) assumed</t>
  </si>
  <si>
    <t>Just for Common Areas</t>
  </si>
  <si>
    <t>Included</t>
  </si>
  <si>
    <t>Remove and replace all common area and HC unit switches. With Rocker Type Switches</t>
  </si>
  <si>
    <t>Remove/Replace appliances</t>
  </si>
  <si>
    <t>Remove and replace kitchen cabinets and tops.</t>
  </si>
  <si>
    <t xml:space="preserve">Remove and replace tub and tile surround.  </t>
  </si>
  <si>
    <t>Remove and replace bathroom VCT flooring and base trim.</t>
  </si>
  <si>
    <t xml:space="preserve">Remove and replace bathroom medicine cabinet.  </t>
  </si>
  <si>
    <t xml:space="preserve">Remove dwelling unit carpeting Insatll new </t>
  </si>
  <si>
    <t>Included in cost above</t>
  </si>
  <si>
    <t>Replace all appliances with Client Standard black Whirlpool appliances.  Appliances to be Energy Star labeled.</t>
  </si>
  <si>
    <t>In Cost above</t>
  </si>
  <si>
    <t>Remove tub and surround. Install ½” beveled threshold 60” clear roll in type prefabricated fiberglass shower unit with ADA compliant grab bars, control valves and wand/slidebar locations at all HC units.</t>
  </si>
  <si>
    <t>Replace shower head and controls as well as shower valves</t>
  </si>
  <si>
    <t>Replace all appliances with Client Standard black Whirlpool Energy Star appliances.</t>
  </si>
  <si>
    <t>Inluded in Cost Above</t>
  </si>
  <si>
    <t>Remove and replace bathroom VCT flooring with new vinyl flooring.  Low/No VOC adhesives and sealants.</t>
  </si>
  <si>
    <t>Remove and replace shower head with low flow fixture; install aerators on existing kitchen and lavatory faucets, replace shower valves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</si>
</sst>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1">
    <numFmt numFmtId="6" formatCode="&quot;$&quot;#,##0_);[Red]\(&quot;$&quot;#,##0\)"/>
    <numFmt numFmtId="8" formatCode="&quot;$&quot;#,##0.00_);[Red]\(&quot;$&quot;#,##0.00\)"/>
    <numFmt numFmtId="44" formatCode="_(&quot;$&quot;* #,##0.00_);_(&quot;$&quot;* \(#,##0.00\);_(&quot;$&quot;* &quot;-&quot;??_);_(@_)"/>
    <numFmt numFmtId="43" formatCode="_(* #,##0.00_);_(* \(#,##0.00\);_(* &quot;-&quot;??_);_(@_)"/>
    <numFmt numFmtId="164" formatCode="0."/>
    <numFmt numFmtId="165" formatCode="&quot;EV&quot;#"/>
    <numFmt numFmtId="166" formatCode="&quot;S&quot;#"/>
    <numFmt numFmtId="167" formatCode="&quot;E&quot;#"/>
    <numFmt numFmtId="168" formatCode="&quot;CA&quot;#"/>
    <numFmt numFmtId="169" formatCode="&quot;RR&quot;#"/>
    <numFmt numFmtId="170" formatCode="&quot;LR&quot;#"/>
    <numFmt numFmtId="171" formatCode="&quot;HCU&quot;#"/>
    <numFmt numFmtId="172" formatCode="&quot;SU&quot;#"/>
    <numFmt numFmtId="173" formatCode="&quot;BS&quot;#"/>
    <numFmt numFmtId="174" formatCode="&quot;FP&quot;#"/>
    <numFmt numFmtId="175" formatCode="&quot;P&quot;#"/>
    <numFmt numFmtId="176" formatCode="&quot;M&quot;#"/>
    <numFmt numFmtId="177" formatCode="&quot;BE&quot;#"/>
    <numFmt numFmtId="178" formatCode="&quot;AT&quot;#"/>
    <numFmt numFmtId="179" formatCode="&quot;UF&quot;#"/>
    <numFmt numFmtId="180" formatCode="&quot;$&quot;#,##0.00"/>
    <numFmt numFmtId="181" formatCode="#\ &quot;SF&quot;"/>
    <numFmt numFmtId="182" formatCode="#\ &quot;ct.&quot;"/>
    <numFmt numFmtId="183" formatCode="_([$$-409]* #,##0.00_);_([$$-409]* \(#,##0.00\);_([$$-409]* &quot;-&quot;??_);_(@_)"/>
    <numFmt numFmtId="184" formatCode="[$-F400]h:mm:ss\ AM/PM"/>
    <numFmt numFmtId="185" formatCode="&quot;CAD&quot;#"/>
    <numFmt numFmtId="186" formatCode="&quot;EL&quot;#"/>
    <numFmt numFmtId="187" formatCode="&quot;SW&quot;#"/>
    <numFmt numFmtId="188" formatCode="&quot;CK&quot;#"/>
    <numFmt numFmtId="189" formatCode="&quot;LUD&quot;#"/>
    <numFmt numFmtId="190" formatCode="&quot;RA&quot;#"/>
  </numFmts>
  <fonts count="22" x14ac:knownFonts="1">
    <font>
      <sz val="10"/>
      <color rgb="FF000000"/>
      <name val="Times New Roman"/>
      <charset val="204"/>
    </font>
    <font>
      <sz val="11"/>
      <color theme="1"/>
      <name val="Calibri"/>
      <family val="2"/>
      <scheme val="minor"/>
    </font>
    <font>
      <sz val="10"/>
      <color rgb="FF000000"/>
      <name val="Times New Roman"/>
      <family val="1"/>
    </font>
    <font>
      <sz val="10"/>
      <color rgb="FF000000"/>
      <name val="Calibri"/>
      <family val="2"/>
      <scheme val="minor"/>
    </font>
    <font>
      <b/>
      <sz val="11"/>
      <color rgb="FF000000"/>
      <name val="Calibri"/>
      <family val="2"/>
      <scheme val="minor"/>
    </font>
    <font>
      <b/>
      <sz val="11"/>
      <name val="Calibri"/>
      <family val="2"/>
      <scheme val="minor"/>
    </font>
    <font>
      <b/>
      <sz val="11"/>
      <color rgb="FFFF0000"/>
      <name val="Calibri"/>
      <family val="2"/>
      <scheme val="minor"/>
    </font>
    <font>
      <sz val="10"/>
      <name val="Calibri"/>
      <family val="2"/>
      <scheme val="minor"/>
    </font>
    <font>
      <b/>
      <sz val="10"/>
      <name val="Calibri"/>
      <family val="2"/>
      <scheme val="minor"/>
    </font>
    <font>
      <b/>
      <sz val="10"/>
      <color rgb="FF000000"/>
      <name val="Calibri"/>
      <family val="2"/>
      <scheme val="minor"/>
    </font>
    <font>
      <sz val="10"/>
      <color rgb="FF000000"/>
      <name val="Calibri"/>
      <family val="2"/>
    </font>
    <font>
      <b/>
      <sz val="10"/>
      <color rgb="FF000000"/>
      <name val="Calibri"/>
      <family val="2"/>
    </font>
    <font>
      <sz val="11"/>
      <name val="Calibri"/>
      <family val="2"/>
      <scheme val="minor"/>
    </font>
    <font>
      <b/>
      <sz val="14"/>
      <name val="Calibri"/>
      <family val="2"/>
      <scheme val="minor"/>
    </font>
    <font>
      <sz val="10"/>
      <color rgb="FFFF0000"/>
      <name val="Calibri"/>
      <family val="2"/>
      <scheme val="minor"/>
    </font>
    <font>
      <sz val="10"/>
      <name val="Calibri"/>
      <family val="2"/>
    </font>
    <font>
      <sz val="11"/>
      <color rgb="FF000000"/>
      <name val="Calibri"/>
      <family val="2"/>
      <scheme val="minor"/>
    </font>
    <font>
      <sz val="8"/>
      <name val="Times New Roman"/>
      <family val="1"/>
    </font>
    <font>
      <b/>
      <sz val="11"/>
      <color theme="1"/>
      <name val="Calibri"/>
      <family val="2"/>
      <scheme val="minor"/>
    </font>
    <font>
      <sz val="10"/>
      <color rgb="FF000000"/>
      <name val="Times New Roman"/>
      <family val="1"/>
    </font>
    <font>
      <b/>
      <sz val="10"/>
      <color rgb="FF000000"/>
      <name val="Times New Roman"/>
      <family val="1"/>
    </font>
    <font>
      <b/>
      <sz val="11"/>
      <color rgb="FF000000"/>
      <name val="Calibri"/>
      <family val="2"/>
    </font>
  </fonts>
  <fills count="10">
    <fill>
      <patternFill patternType="none"/>
    </fill>
    <fill>
      <patternFill patternType="gray125"/>
    </fill>
    <fill>
      <patternFill patternType="solid">
        <fgColor rgb="FF92D050"/>
      </patternFill>
    </fill>
    <fill>
      <patternFill patternType="solid">
        <fgColor rgb="FFFF0000"/>
      </patternFill>
    </fill>
    <fill>
      <patternFill patternType="solid">
        <fgColor rgb="FFFFFF00"/>
      </patternFill>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theme="4" tint="0.39997558519241921"/>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theme="0" tint="-0.14999847407452621"/>
      </left>
      <right/>
      <top/>
      <bottom/>
      <diagonal/>
    </border>
    <border>
      <left/>
      <right/>
      <top style="thin">
        <color indexed="64"/>
      </top>
      <bottom/>
      <diagonal/>
    </border>
  </borders>
  <cellStyleXfs count="3">
    <xf numFmtId="0" fontId="0" fillId="0" borderId="0"/>
    <xf numFmtId="43" fontId="2" fillId="0" borderId="0" applyFont="0" applyFill="0" applyBorder="0" applyAlignment="0" applyProtection="0"/>
    <xf numFmtId="44" fontId="19" fillId="0" borderId="0" applyFont="0" applyFill="0" applyBorder="0" applyAlignment="0" applyProtection="0"/>
  </cellStyleXfs>
  <cellXfs count="222">
    <xf numFmtId="0" fontId="0" fillId="0" borderId="0" xfId="0" applyFill="1" applyBorder="1" applyAlignment="1">
      <alignment horizontal="left" vertical="top"/>
    </xf>
    <xf numFmtId="0" fontId="3" fillId="0" borderId="0" xfId="0" applyFont="1" applyFill="1" applyBorder="1" applyAlignment="1">
      <alignment horizontal="left" vertical="top"/>
    </xf>
    <xf numFmtId="0" fontId="7" fillId="0" borderId="0" xfId="0" applyFont="1" applyFill="1" applyBorder="1" applyAlignment="1">
      <alignment horizontal="left" vertical="top"/>
    </xf>
    <xf numFmtId="0" fontId="3" fillId="0" borderId="0" xfId="0" applyFont="1" applyFill="1" applyBorder="1" applyAlignment="1">
      <alignment horizontal="left" vertical="center"/>
    </xf>
    <xf numFmtId="0" fontId="7" fillId="0" borderId="0" xfId="0" applyFont="1" applyFill="1" applyBorder="1" applyAlignment="1">
      <alignment vertical="center" wrapTex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38" fontId="3" fillId="0" borderId="0" xfId="0" applyNumberFormat="1" applyFont="1" applyFill="1" applyBorder="1" applyAlignment="1">
      <alignment horizontal="left" vertical="top"/>
    </xf>
    <xf numFmtId="38" fontId="3" fillId="0" borderId="0" xfId="0" applyNumberFormat="1" applyFont="1" applyFill="1" applyBorder="1" applyAlignment="1">
      <alignment horizontal="left" vertical="center"/>
    </xf>
    <xf numFmtId="38" fontId="7" fillId="0" borderId="0" xfId="0" applyNumberFormat="1" applyFont="1" applyFill="1" applyBorder="1" applyAlignment="1">
      <alignment horizontal="left" vertical="top"/>
    </xf>
    <xf numFmtId="38" fontId="9" fillId="0" borderId="0" xfId="0" applyNumberFormat="1" applyFont="1" applyFill="1" applyBorder="1" applyAlignment="1">
      <alignment horizontal="center" vertical="center"/>
    </xf>
    <xf numFmtId="0" fontId="12" fillId="0" borderId="0" xfId="0" applyFont="1" applyFill="1" applyBorder="1" applyAlignment="1">
      <alignment horizontal="center" vertical="center"/>
    </xf>
    <xf numFmtId="38" fontId="14" fillId="0" borderId="0" xfId="0" applyNumberFormat="1" applyFont="1" applyFill="1" applyBorder="1" applyAlignment="1">
      <alignment horizontal="left" vertical="top" wrapText="1"/>
    </xf>
    <xf numFmtId="38" fontId="9" fillId="0" borderId="0" xfId="0" applyNumberFormat="1" applyFont="1" applyFill="1" applyBorder="1" applyAlignment="1">
      <alignment horizontal="left" vertical="top" wrapText="1"/>
    </xf>
    <xf numFmtId="8" fontId="3" fillId="0" borderId="8" xfId="0" applyNumberFormat="1" applyFont="1" applyFill="1" applyBorder="1" applyAlignment="1">
      <alignment horizontal="center" vertical="center"/>
    </xf>
    <xf numFmtId="8" fontId="3" fillId="0" borderId="10" xfId="0" applyNumberFormat="1" applyFont="1" applyFill="1" applyBorder="1" applyAlignment="1">
      <alignment horizontal="center" vertical="center"/>
    </xf>
    <xf numFmtId="38" fontId="3" fillId="0" borderId="0" xfId="0" applyNumberFormat="1" applyFont="1" applyFill="1" applyBorder="1" applyAlignment="1">
      <alignment horizontal="center" vertical="center"/>
    </xf>
    <xf numFmtId="38" fontId="3" fillId="0" borderId="0" xfId="0" applyNumberFormat="1" applyFont="1" applyFill="1" applyBorder="1" applyAlignment="1">
      <alignment horizontal="center" vertical="center" wrapText="1"/>
    </xf>
    <xf numFmtId="38" fontId="3" fillId="0" borderId="0" xfId="1" applyNumberFormat="1" applyFont="1" applyFill="1" applyBorder="1" applyAlignment="1">
      <alignment horizontal="center" vertical="center"/>
    </xf>
    <xf numFmtId="0" fontId="5" fillId="0" borderId="0" xfId="0" applyFont="1" applyFill="1" applyBorder="1" applyAlignment="1">
      <alignment horizontal="center" vertical="center"/>
    </xf>
    <xf numFmtId="164" fontId="16" fillId="2" borderId="1" xfId="0" applyNumberFormat="1" applyFont="1" applyFill="1" applyBorder="1" applyAlignment="1">
      <alignment horizontal="center" vertical="center" wrapText="1"/>
    </xf>
    <xf numFmtId="164" fontId="16" fillId="4" borderId="1" xfId="0" applyNumberFormat="1" applyFont="1" applyFill="1" applyBorder="1" applyAlignment="1">
      <alignment horizontal="center" vertical="center" wrapText="1"/>
    </xf>
    <xf numFmtId="164" fontId="16" fillId="3" borderId="1" xfId="0" applyNumberFormat="1" applyFont="1" applyFill="1" applyBorder="1" applyAlignment="1">
      <alignment horizontal="center" vertical="center" wrapText="1"/>
    </xf>
    <xf numFmtId="0" fontId="16" fillId="0" borderId="0" xfId="0" applyFont="1" applyFill="1" applyBorder="1" applyAlignment="1">
      <alignment horizontal="center" vertical="center"/>
    </xf>
    <xf numFmtId="0" fontId="8" fillId="0" borderId="0" xfId="0" applyFont="1" applyFill="1" applyBorder="1" applyAlignment="1">
      <alignment vertical="center" wrapText="1"/>
    </xf>
    <xf numFmtId="0" fontId="3" fillId="0" borderId="0" xfId="0" applyFont="1" applyFill="1" applyBorder="1" applyAlignment="1">
      <alignment horizontal="left" vertical="center" wrapText="1"/>
    </xf>
    <xf numFmtId="0" fontId="10" fillId="0" borderId="1" xfId="0" applyFont="1" applyFill="1" applyBorder="1" applyAlignment="1">
      <alignment horizontal="justify" vertical="center" wrapText="1"/>
    </xf>
    <xf numFmtId="0" fontId="5" fillId="7" borderId="1" xfId="0" applyFont="1" applyFill="1" applyBorder="1" applyAlignment="1">
      <alignment horizontal="center" vertical="center" wrapText="1"/>
    </xf>
    <xf numFmtId="165" fontId="12" fillId="0" borderId="1" xfId="0" applyNumberFormat="1" applyFont="1" applyFill="1" applyBorder="1" applyAlignment="1">
      <alignment horizontal="center" vertical="center" wrapText="1"/>
    </xf>
    <xf numFmtId="0" fontId="3" fillId="0" borderId="0" xfId="0" applyFont="1" applyFill="1" applyBorder="1" applyAlignment="1">
      <alignment vertical="center" wrapText="1"/>
    </xf>
    <xf numFmtId="0" fontId="3" fillId="0" borderId="1" xfId="0" applyFont="1" applyFill="1" applyBorder="1" applyAlignment="1">
      <alignment horizontal="left" vertical="center" wrapText="1"/>
    </xf>
    <xf numFmtId="0" fontId="15" fillId="0" borderId="1"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10" fillId="0" borderId="11" xfId="0" applyFont="1" applyFill="1" applyBorder="1" applyAlignment="1">
      <alignment horizontal="justify" vertical="center" wrapText="1"/>
    </xf>
    <xf numFmtId="8" fontId="3" fillId="0" borderId="0" xfId="0" applyNumberFormat="1" applyFont="1" applyFill="1" applyBorder="1" applyAlignment="1">
      <alignment horizontal="center"/>
    </xf>
    <xf numFmtId="8" fontId="3" fillId="0" borderId="0" xfId="0" applyNumberFormat="1" applyFont="1" applyFill="1" applyBorder="1" applyAlignment="1">
      <alignment horizontal="center" wrapText="1"/>
    </xf>
    <xf numFmtId="8" fontId="3" fillId="0" borderId="0" xfId="0" applyNumberFormat="1" applyFont="1" applyFill="1" applyBorder="1" applyAlignment="1">
      <alignment horizontal="center" vertical="top" wrapText="1"/>
    </xf>
    <xf numFmtId="8" fontId="3" fillId="0" borderId="0" xfId="1" applyNumberFormat="1" applyFont="1" applyFill="1" applyBorder="1" applyAlignment="1">
      <alignment horizontal="center"/>
    </xf>
    <xf numFmtId="8" fontId="9" fillId="7" borderId="1" xfId="0" applyNumberFormat="1" applyFont="1" applyFill="1" applyBorder="1" applyAlignment="1">
      <alignment horizontal="center" wrapText="1"/>
    </xf>
    <xf numFmtId="8" fontId="7" fillId="0" borderId="0" xfId="1" applyNumberFormat="1" applyFont="1" applyFill="1" applyBorder="1" applyAlignment="1">
      <alignment horizontal="center"/>
    </xf>
    <xf numFmtId="8" fontId="7" fillId="0" borderId="0" xfId="0" applyNumberFormat="1" applyFont="1" applyFill="1" applyBorder="1" applyAlignment="1">
      <alignment horizontal="center"/>
    </xf>
    <xf numFmtId="8" fontId="14" fillId="0" borderId="0" xfId="0" applyNumberFormat="1" applyFont="1" applyFill="1" applyBorder="1" applyAlignment="1">
      <alignment horizontal="center" vertical="top" wrapText="1"/>
    </xf>
    <xf numFmtId="8" fontId="14" fillId="0" borderId="0" xfId="0" applyNumberFormat="1" applyFont="1" applyFill="1" applyBorder="1" applyAlignment="1">
      <alignment horizontal="center" vertical="center" wrapText="1"/>
    </xf>
    <xf numFmtId="8" fontId="3" fillId="0" borderId="0" xfId="1" applyNumberFormat="1" applyFont="1" applyFill="1" applyBorder="1" applyAlignment="1">
      <alignment horizontal="center" wrapText="1"/>
    </xf>
    <xf numFmtId="8" fontId="3" fillId="0" borderId="6" xfId="1" applyNumberFormat="1" applyFont="1" applyFill="1" applyBorder="1" applyAlignment="1">
      <alignment horizontal="center"/>
    </xf>
    <xf numFmtId="8" fontId="3" fillId="0" borderId="6" xfId="0" applyNumberFormat="1" applyFont="1" applyFill="1" applyBorder="1" applyAlignment="1">
      <alignment horizontal="center"/>
    </xf>
    <xf numFmtId="8" fontId="3" fillId="0" borderId="6" xfId="1" applyNumberFormat="1" applyFont="1" applyFill="1" applyBorder="1" applyAlignment="1">
      <alignment horizontal="center" wrapText="1"/>
    </xf>
    <xf numFmtId="8" fontId="3" fillId="0" borderId="6" xfId="0" applyNumberFormat="1" applyFont="1" applyFill="1" applyBorder="1" applyAlignment="1">
      <alignment horizontal="center" wrapText="1"/>
    </xf>
    <xf numFmtId="166" fontId="12" fillId="0" borderId="1" xfId="0" applyNumberFormat="1" applyFont="1" applyFill="1" applyBorder="1" applyAlignment="1">
      <alignment horizontal="center" vertical="center" wrapText="1"/>
    </xf>
    <xf numFmtId="177" fontId="12" fillId="0" borderId="1" xfId="0" applyNumberFormat="1" applyFont="1" applyFill="1" applyBorder="1" applyAlignment="1">
      <alignment horizontal="center" vertical="center" wrapText="1"/>
    </xf>
    <xf numFmtId="0" fontId="7" fillId="0" borderId="0" xfId="0" applyFont="1" applyFill="1" applyBorder="1" applyAlignment="1">
      <alignment horizontal="center" vertical="center"/>
    </xf>
    <xf numFmtId="178" fontId="12" fillId="0" borderId="1" xfId="0" applyNumberFormat="1" applyFont="1" applyFill="1" applyBorder="1" applyAlignment="1">
      <alignment horizontal="center" vertical="center" wrapText="1"/>
    </xf>
    <xf numFmtId="168" fontId="12" fillId="0" borderId="1" xfId="0" applyNumberFormat="1" applyFont="1" applyFill="1" applyBorder="1" applyAlignment="1">
      <alignment horizontal="center" vertical="center" wrapText="1"/>
    </xf>
    <xf numFmtId="176" fontId="12" fillId="0" borderId="1" xfId="0" applyNumberFormat="1" applyFont="1" applyFill="1" applyBorder="1" applyAlignment="1">
      <alignment horizontal="center" vertical="center" wrapText="1"/>
    </xf>
    <xf numFmtId="171" fontId="12" fillId="0" borderId="1" xfId="0" applyNumberFormat="1" applyFont="1" applyFill="1" applyBorder="1" applyAlignment="1">
      <alignment horizontal="center" vertical="center" wrapText="1"/>
    </xf>
    <xf numFmtId="169" fontId="12" fillId="0" borderId="1" xfId="0" applyNumberFormat="1" applyFont="1" applyFill="1" applyBorder="1" applyAlignment="1">
      <alignment horizontal="center" vertical="center" wrapText="1"/>
    </xf>
    <xf numFmtId="170" fontId="12" fillId="0" borderId="1" xfId="0" applyNumberFormat="1" applyFont="1" applyFill="1" applyBorder="1" applyAlignment="1">
      <alignment horizontal="center" vertical="center" wrapText="1"/>
    </xf>
    <xf numFmtId="179" fontId="12" fillId="0" borderId="1" xfId="0" applyNumberFormat="1" applyFont="1" applyFill="1" applyBorder="1" applyAlignment="1">
      <alignment horizontal="center" vertical="center" wrapText="1"/>
    </xf>
    <xf numFmtId="172" fontId="12" fillId="0" borderId="1" xfId="0" applyNumberFormat="1" applyFont="1" applyFill="1" applyBorder="1" applyAlignment="1">
      <alignment horizontal="center" vertical="center" wrapText="1"/>
    </xf>
    <xf numFmtId="6" fontId="3" fillId="0" borderId="0" xfId="0" applyNumberFormat="1" applyFont="1" applyFill="1" applyBorder="1" applyAlignment="1">
      <alignment horizontal="left" vertical="center"/>
    </xf>
    <xf numFmtId="173" fontId="12" fillId="0" borderId="1" xfId="0" applyNumberFormat="1" applyFont="1" applyFill="1" applyBorder="1" applyAlignment="1">
      <alignment horizontal="center" vertical="center" wrapText="1"/>
    </xf>
    <xf numFmtId="174" fontId="12" fillId="0" borderId="1" xfId="0" applyNumberFormat="1" applyFont="1" applyFill="1" applyBorder="1" applyAlignment="1">
      <alignment horizontal="center" vertical="center" wrapText="1"/>
    </xf>
    <xf numFmtId="175" fontId="12" fillId="0" borderId="1" xfId="0" applyNumberFormat="1" applyFont="1" applyFill="1" applyBorder="1" applyAlignment="1">
      <alignment horizontal="center" vertical="center" wrapText="1"/>
    </xf>
    <xf numFmtId="167" fontId="12" fillId="0" borderId="1" xfId="0" applyNumberFormat="1" applyFont="1" applyFill="1" applyBorder="1" applyAlignment="1">
      <alignment horizontal="center" vertical="center" wrapText="1"/>
    </xf>
    <xf numFmtId="180" fontId="3" fillId="0" borderId="0" xfId="0" applyNumberFormat="1" applyFont="1" applyFill="1" applyBorder="1" applyAlignment="1">
      <alignment horizontal="left" vertical="top"/>
    </xf>
    <xf numFmtId="38" fontId="3" fillId="0" borderId="0" xfId="0" applyNumberFormat="1" applyFont="1" applyFill="1" applyBorder="1" applyAlignment="1">
      <alignment horizontal="left" vertical="top" wrapText="1"/>
    </xf>
    <xf numFmtId="0" fontId="2" fillId="0" borderId="0" xfId="0" applyFont="1" applyFill="1" applyBorder="1" applyAlignment="1">
      <alignment horizontal="left" vertical="top"/>
    </xf>
    <xf numFmtId="0" fontId="4" fillId="0" borderId="0" xfId="0" applyFont="1" applyFill="1" applyBorder="1" applyAlignment="1">
      <alignment horizontal="left" vertical="center" wrapText="1"/>
    </xf>
    <xf numFmtId="0" fontId="7" fillId="0" borderId="1" xfId="0" applyFont="1" applyBorder="1" applyAlignment="1">
      <alignment horizontal="left" vertical="center" wrapText="1"/>
    </xf>
    <xf numFmtId="0" fontId="10" fillId="0" borderId="1" xfId="0" applyFont="1" applyBorder="1" applyAlignment="1">
      <alignment vertical="center" wrapText="1"/>
    </xf>
    <xf numFmtId="0" fontId="10" fillId="0" borderId="1" xfId="0" applyFont="1" applyBorder="1" applyAlignment="1">
      <alignment horizontal="left" vertical="top" wrapText="1"/>
    </xf>
    <xf numFmtId="0" fontId="10" fillId="0" borderId="1" xfId="0" applyFont="1" applyBorder="1" applyAlignment="1">
      <alignment horizontal="justify" vertical="center" wrapText="1"/>
    </xf>
    <xf numFmtId="0" fontId="10" fillId="0" borderId="11" xfId="0" applyFont="1" applyBorder="1" applyAlignment="1">
      <alignment horizontal="left" vertical="center" wrapText="1"/>
    </xf>
    <xf numFmtId="0" fontId="10" fillId="0" borderId="1" xfId="0" applyFont="1" applyBorder="1" applyAlignment="1">
      <alignment horizontal="left" vertical="center" wrapText="1"/>
    </xf>
    <xf numFmtId="0" fontId="10" fillId="0" borderId="0" xfId="0" applyFont="1" applyAlignment="1">
      <alignment horizontal="justify" vertical="center" wrapText="1"/>
    </xf>
    <xf numFmtId="0" fontId="7" fillId="0" borderId="4" xfId="0" applyFont="1" applyFill="1" applyBorder="1" applyAlignment="1">
      <alignment horizontal="center" vertical="center" wrapText="1"/>
    </xf>
    <xf numFmtId="0" fontId="10" fillId="6" borderId="1" xfId="0" applyFont="1" applyFill="1" applyBorder="1" applyAlignment="1">
      <alignment horizontal="left" vertical="top" wrapText="1"/>
    </xf>
    <xf numFmtId="0" fontId="10" fillId="0" borderId="1" xfId="0" applyFont="1" applyFill="1" applyBorder="1" applyAlignment="1">
      <alignment vertical="center" wrapText="1"/>
    </xf>
    <xf numFmtId="164" fontId="7" fillId="0" borderId="1" xfId="0" applyNumberFormat="1" applyFont="1" applyBorder="1" applyAlignment="1">
      <alignment horizontal="left" vertical="top" wrapText="1"/>
    </xf>
    <xf numFmtId="164" fontId="7" fillId="0" borderId="4" xfId="0" applyNumberFormat="1" applyFont="1" applyBorder="1" applyAlignment="1">
      <alignment horizontal="left" vertical="top" wrapText="1"/>
    </xf>
    <xf numFmtId="164" fontId="3" fillId="0" borderId="1" xfId="0" applyNumberFormat="1" applyFont="1" applyBorder="1" applyAlignment="1">
      <alignment horizontal="left" vertical="center" wrapText="1"/>
    </xf>
    <xf numFmtId="8" fontId="3" fillId="0" borderId="13" xfId="1" applyNumberFormat="1" applyFont="1" applyFill="1" applyBorder="1" applyAlignment="1">
      <alignment horizontal="center"/>
    </xf>
    <xf numFmtId="8" fontId="3" fillId="0" borderId="12" xfId="1" applyNumberFormat="1" applyFont="1" applyFill="1" applyBorder="1" applyAlignment="1">
      <alignment horizontal="center"/>
    </xf>
    <xf numFmtId="8" fontId="3" fillId="0" borderId="12" xfId="1" applyNumberFormat="1" applyFont="1" applyFill="1" applyBorder="1" applyAlignment="1">
      <alignment horizontal="center" wrapText="1"/>
    </xf>
    <xf numFmtId="8" fontId="9" fillId="7" borderId="14" xfId="0" applyNumberFormat="1" applyFont="1" applyFill="1" applyBorder="1" applyAlignment="1">
      <alignment horizontal="center" wrapText="1"/>
    </xf>
    <xf numFmtId="1" fontId="3" fillId="7" borderId="14" xfId="1" applyNumberFormat="1" applyFont="1" applyFill="1" applyBorder="1" applyAlignment="1">
      <alignment horizontal="center" vertical="center"/>
    </xf>
    <xf numFmtId="44" fontId="3" fillId="0" borderId="0" xfId="2" applyFont="1" applyFill="1" applyBorder="1" applyAlignment="1">
      <alignment horizontal="center" vertical="center"/>
    </xf>
    <xf numFmtId="44" fontId="8" fillId="7" borderId="1" xfId="2" applyFont="1" applyFill="1" applyBorder="1" applyAlignment="1">
      <alignment horizontal="center" vertical="center" wrapText="1"/>
    </xf>
    <xf numFmtId="44" fontId="7" fillId="0" borderId="1" xfId="2" applyFont="1" applyFill="1" applyBorder="1" applyAlignment="1">
      <alignment horizontal="center" vertical="center" wrapText="1"/>
    </xf>
    <xf numFmtId="181" fontId="3" fillId="0" borderId="0" xfId="0" applyNumberFormat="1" applyFont="1" applyFill="1" applyBorder="1" applyAlignment="1">
      <alignment horizontal="center" vertical="center"/>
    </xf>
    <xf numFmtId="181" fontId="8" fillId="7" borderId="1" xfId="0" applyNumberFormat="1" applyFont="1" applyFill="1" applyBorder="1" applyAlignment="1">
      <alignment horizontal="center" vertical="center" wrapText="1"/>
    </xf>
    <xf numFmtId="181" fontId="7" fillId="0" borderId="1" xfId="0" applyNumberFormat="1" applyFont="1" applyFill="1" applyBorder="1" applyAlignment="1">
      <alignment horizontal="center" vertical="center" wrapText="1"/>
    </xf>
    <xf numFmtId="182" fontId="3" fillId="0" borderId="0" xfId="0" applyNumberFormat="1" applyFont="1" applyFill="1" applyBorder="1" applyAlignment="1">
      <alignment horizontal="center" vertical="center"/>
    </xf>
    <xf numFmtId="182" fontId="8" fillId="7" borderId="1" xfId="0" applyNumberFormat="1" applyFont="1" applyFill="1" applyBorder="1" applyAlignment="1">
      <alignment horizontal="center" vertical="center" wrapText="1"/>
    </xf>
    <xf numFmtId="182" fontId="7" fillId="0" borderId="1" xfId="0" applyNumberFormat="1" applyFont="1" applyFill="1" applyBorder="1" applyAlignment="1">
      <alignment horizontal="center" vertical="center" wrapText="1"/>
    </xf>
    <xf numFmtId="0" fontId="20" fillId="0" borderId="16" xfId="0" applyFont="1" applyFill="1" applyBorder="1" applyAlignment="1">
      <alignment horizontal="left" vertical="top"/>
    </xf>
    <xf numFmtId="183" fontId="20" fillId="0" borderId="16" xfId="2" applyNumberFormat="1" applyFont="1" applyFill="1" applyBorder="1" applyAlignment="1">
      <alignment horizontal="left" vertical="top"/>
    </xf>
    <xf numFmtId="183" fontId="0" fillId="0" borderId="0" xfId="2" quotePrefix="1" applyNumberFormat="1" applyFont="1" applyFill="1" applyBorder="1" applyAlignment="1">
      <alignment horizontal="left" vertical="top"/>
    </xf>
    <xf numFmtId="183" fontId="0" fillId="0" borderId="0" xfId="2" applyNumberFormat="1" applyFont="1" applyFill="1" applyBorder="1" applyAlignment="1">
      <alignment horizontal="left" vertical="top"/>
    </xf>
    <xf numFmtId="0" fontId="15" fillId="0" borderId="1" xfId="0" applyFont="1" applyFill="1" applyBorder="1" applyAlignment="1">
      <alignment vertical="top" wrapText="1"/>
    </xf>
    <xf numFmtId="0" fontId="15" fillId="0" borderId="4" xfId="0" applyFont="1" applyFill="1" applyBorder="1" applyAlignment="1">
      <alignment vertical="top" wrapText="1"/>
    </xf>
    <xf numFmtId="44" fontId="9" fillId="7" borderId="1" xfId="2" applyFont="1" applyFill="1" applyBorder="1" applyAlignment="1">
      <alignment horizontal="center" vertical="center" wrapText="1"/>
    </xf>
    <xf numFmtId="44" fontId="7" fillId="0" borderId="1" xfId="2" applyFont="1" applyFill="1" applyBorder="1" applyAlignment="1">
      <alignment horizontal="right" vertical="center"/>
    </xf>
    <xf numFmtId="44" fontId="3" fillId="7" borderId="14" xfId="2" applyFont="1" applyFill="1" applyBorder="1" applyAlignment="1">
      <alignment horizontal="center" vertical="center"/>
    </xf>
    <xf numFmtId="44" fontId="3" fillId="0" borderId="12" xfId="2" applyFont="1" applyFill="1" applyBorder="1" applyAlignment="1">
      <alignment horizontal="center" vertical="center"/>
    </xf>
    <xf numFmtId="44" fontId="3" fillId="0" borderId="6" xfId="2" applyFont="1" applyFill="1" applyBorder="1" applyAlignment="1">
      <alignment horizontal="center" vertical="center"/>
    </xf>
    <xf numFmtId="44" fontId="3" fillId="0" borderId="10" xfId="2" applyFont="1" applyFill="1" applyBorder="1" applyAlignment="1">
      <alignment horizontal="center" vertical="center"/>
    </xf>
    <xf numFmtId="44" fontId="3" fillId="0" borderId="1" xfId="2" applyFont="1" applyFill="1" applyBorder="1" applyAlignment="1">
      <alignment horizontal="right" vertical="center"/>
    </xf>
    <xf numFmtId="44" fontId="15" fillId="0" borderId="1" xfId="2" applyFont="1" applyFill="1" applyBorder="1" applyAlignment="1">
      <alignment vertical="top" wrapText="1"/>
    </xf>
    <xf numFmtId="44" fontId="3" fillId="5" borderId="1" xfId="2" applyFont="1" applyFill="1" applyBorder="1" applyAlignment="1">
      <alignment horizontal="right" vertical="center"/>
    </xf>
    <xf numFmtId="44" fontId="3" fillId="7" borderId="18" xfId="2" applyFont="1" applyFill="1" applyBorder="1" applyAlignment="1">
      <alignment horizontal="center" vertical="center"/>
    </xf>
    <xf numFmtId="44" fontId="3" fillId="0" borderId="15" xfId="2" applyFont="1" applyFill="1" applyBorder="1" applyAlignment="1">
      <alignment horizontal="center" vertical="center"/>
    </xf>
    <xf numFmtId="44" fontId="3" fillId="0" borderId="19" xfId="2" applyFont="1" applyFill="1" applyBorder="1" applyAlignment="1">
      <alignment horizontal="center" vertical="center"/>
    </xf>
    <xf numFmtId="44" fontId="3" fillId="0" borderId="18" xfId="2" applyFont="1" applyFill="1" applyBorder="1" applyAlignment="1">
      <alignment horizontal="center" vertical="center"/>
    </xf>
    <xf numFmtId="44" fontId="3" fillId="0" borderId="28" xfId="2" applyFont="1" applyFill="1" applyBorder="1" applyAlignment="1">
      <alignment horizontal="center" vertical="center"/>
    </xf>
    <xf numFmtId="44" fontId="3" fillId="0" borderId="27" xfId="2" applyFont="1" applyFill="1" applyBorder="1" applyAlignment="1">
      <alignment horizontal="center" vertical="center"/>
    </xf>
    <xf numFmtId="8" fontId="3" fillId="0" borderId="27" xfId="0" applyNumberFormat="1" applyFont="1" applyFill="1" applyBorder="1" applyAlignment="1">
      <alignment horizontal="center"/>
    </xf>
    <xf numFmtId="8" fontId="3" fillId="0" borderId="27" xfId="0" applyNumberFormat="1" applyFont="1" applyFill="1" applyBorder="1" applyAlignment="1">
      <alignment horizontal="center" wrapText="1"/>
    </xf>
    <xf numFmtId="44" fontId="3" fillId="0" borderId="34" xfId="2" applyFont="1" applyFill="1" applyBorder="1" applyAlignment="1">
      <alignment horizontal="center" vertical="center"/>
    </xf>
    <xf numFmtId="8" fontId="3" fillId="0" borderId="34" xfId="0" applyNumberFormat="1" applyFont="1" applyFill="1" applyBorder="1" applyAlignment="1">
      <alignment horizontal="center"/>
    </xf>
    <xf numFmtId="8" fontId="3" fillId="0" borderId="35" xfId="0" applyNumberFormat="1" applyFont="1" applyFill="1" applyBorder="1" applyAlignment="1">
      <alignment horizontal="center" wrapText="1"/>
    </xf>
    <xf numFmtId="44" fontId="3" fillId="0" borderId="24" xfId="2" applyFont="1" applyFill="1" applyBorder="1" applyAlignment="1">
      <alignment horizontal="center" vertical="center"/>
    </xf>
    <xf numFmtId="8" fontId="3" fillId="0" borderId="24" xfId="0" applyNumberFormat="1" applyFont="1" applyFill="1" applyBorder="1" applyAlignment="1">
      <alignment horizontal="center" vertical="center"/>
    </xf>
    <xf numFmtId="2" fontId="3" fillId="0" borderId="0" xfId="0" applyNumberFormat="1" applyFont="1" applyFill="1" applyBorder="1" applyAlignment="1">
      <alignment horizontal="center" vertical="center" wrapText="1"/>
    </xf>
    <xf numFmtId="2" fontId="7" fillId="0" borderId="0" xfId="0" applyNumberFormat="1" applyFont="1" applyFill="1" applyBorder="1" applyAlignment="1">
      <alignment horizontal="center" vertical="center" wrapText="1"/>
    </xf>
    <xf numFmtId="2" fontId="3" fillId="0" borderId="0" xfId="0" applyNumberFormat="1" applyFont="1" applyFill="1" applyBorder="1" applyAlignment="1">
      <alignment horizontal="left" vertical="center"/>
    </xf>
    <xf numFmtId="0" fontId="15" fillId="0" borderId="2" xfId="0" applyFont="1" applyFill="1" applyBorder="1" applyAlignment="1">
      <alignment vertical="top" wrapText="1"/>
    </xf>
    <xf numFmtId="0" fontId="15" fillId="0" borderId="3" xfId="0" applyFont="1" applyFill="1" applyBorder="1" applyAlignment="1">
      <alignment vertical="top" wrapText="1"/>
    </xf>
    <xf numFmtId="0" fontId="7" fillId="0" borderId="2" xfId="0" applyFont="1" applyFill="1" applyBorder="1" applyAlignment="1">
      <alignment horizontal="center" vertical="center" wrapText="1"/>
    </xf>
    <xf numFmtId="0" fontId="3" fillId="0" borderId="37" xfId="0" applyFont="1" applyFill="1" applyBorder="1" applyAlignment="1">
      <alignment horizontal="center" vertical="center" wrapText="1"/>
    </xf>
    <xf numFmtId="2" fontId="3" fillId="0" borderId="37" xfId="0" applyNumberFormat="1" applyFont="1" applyFill="1" applyBorder="1" applyAlignment="1">
      <alignment horizontal="center" vertical="center" wrapText="1"/>
    </xf>
    <xf numFmtId="2" fontId="3" fillId="0" borderId="16" xfId="0" applyNumberFormat="1" applyFont="1" applyFill="1" applyBorder="1" applyAlignment="1">
      <alignment horizontal="center" vertical="center" wrapText="1"/>
    </xf>
    <xf numFmtId="2" fontId="3" fillId="0" borderId="3" xfId="0" applyNumberFormat="1" applyFont="1" applyFill="1" applyBorder="1" applyAlignment="1">
      <alignment horizontal="center" vertical="center" wrapText="1"/>
    </xf>
    <xf numFmtId="0" fontId="0" fillId="0" borderId="0" xfId="0" applyFill="1" applyBorder="1" applyAlignment="1">
      <alignment horizontal="left" vertical="top" wrapText="1"/>
    </xf>
    <xf numFmtId="2" fontId="5" fillId="0" borderId="0" xfId="2" applyNumberFormat="1" applyFont="1" applyFill="1" applyBorder="1" applyAlignment="1">
      <alignment horizontal="center" vertical="center" wrapText="1"/>
    </xf>
    <xf numFmtId="14" fontId="7" fillId="0" borderId="0" xfId="2" applyNumberFormat="1" applyFont="1" applyFill="1" applyBorder="1" applyAlignment="1">
      <alignment horizontal="center" vertical="center" wrapText="1"/>
    </xf>
    <xf numFmtId="0" fontId="1" fillId="0" borderId="36" xfId="0" applyFont="1" applyBorder="1" applyAlignment="1">
      <alignment wrapText="1"/>
    </xf>
    <xf numFmtId="184" fontId="18" fillId="0" borderId="0" xfId="2" applyNumberFormat="1" applyFont="1" applyBorder="1" applyAlignment="1">
      <alignment horizontal="center" wrapText="1"/>
    </xf>
    <xf numFmtId="0" fontId="3" fillId="0" borderId="16"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8" fillId="7" borderId="1" xfId="0" applyFont="1" applyFill="1" applyBorder="1" applyAlignment="1">
      <alignment horizontal="center" vertical="center" wrapText="1"/>
    </xf>
    <xf numFmtId="2" fontId="8" fillId="7" borderId="1" xfId="0" applyNumberFormat="1" applyFont="1" applyFill="1" applyBorder="1" applyAlignment="1">
      <alignment horizontal="center" vertical="center" wrapText="1"/>
    </xf>
    <xf numFmtId="8" fontId="9" fillId="7" borderId="4" xfId="0" applyNumberFormat="1" applyFont="1" applyFill="1" applyBorder="1" applyAlignment="1">
      <alignment horizontal="center" wrapText="1"/>
    </xf>
    <xf numFmtId="2" fontId="7" fillId="0" borderId="1" xfId="0" applyNumberFormat="1" applyFont="1" applyFill="1" applyBorder="1" applyAlignment="1">
      <alignment horizontal="center" vertical="center" wrapText="1"/>
    </xf>
    <xf numFmtId="2" fontId="3" fillId="0" borderId="1" xfId="0" applyNumberFormat="1" applyFont="1" applyFill="1" applyBorder="1" applyAlignment="1">
      <alignment horizontal="center" vertical="center" wrapText="1"/>
    </xf>
    <xf numFmtId="2" fontId="3" fillId="0" borderId="1" xfId="1" applyNumberFormat="1" applyFont="1" applyFill="1" applyBorder="1" applyAlignment="1">
      <alignment horizontal="center" vertical="center" wrapText="1"/>
    </xf>
    <xf numFmtId="2" fontId="7" fillId="6" borderId="1" xfId="0" applyNumberFormat="1" applyFont="1" applyFill="1" applyBorder="1" applyAlignment="1">
      <alignment horizontal="center" vertical="center" wrapText="1"/>
    </xf>
    <xf numFmtId="0" fontId="10" fillId="0" borderId="1" xfId="0" quotePrefix="1" applyFont="1" applyFill="1" applyBorder="1" applyAlignment="1">
      <alignment vertical="center" wrapText="1"/>
    </xf>
    <xf numFmtId="185" fontId="12" fillId="0" borderId="1" xfId="0" applyNumberFormat="1" applyFont="1" applyFill="1" applyBorder="1" applyAlignment="1">
      <alignment horizontal="center" vertical="center" wrapText="1"/>
    </xf>
    <xf numFmtId="186" fontId="12" fillId="0" borderId="1" xfId="0" applyNumberFormat="1" applyFont="1" applyFill="1" applyBorder="1" applyAlignment="1">
      <alignment horizontal="center" vertical="center" wrapText="1"/>
    </xf>
    <xf numFmtId="187" fontId="12" fillId="0" borderId="1" xfId="0" applyNumberFormat="1" applyFont="1" applyFill="1" applyBorder="1" applyAlignment="1">
      <alignment horizontal="center" vertical="center" wrapText="1"/>
    </xf>
    <xf numFmtId="188" fontId="12" fillId="0" borderId="1" xfId="0" applyNumberFormat="1" applyFont="1" applyFill="1" applyBorder="1" applyAlignment="1">
      <alignment horizontal="center" vertical="center" wrapText="1"/>
    </xf>
    <xf numFmtId="189" fontId="12" fillId="0" borderId="1" xfId="0" applyNumberFormat="1" applyFont="1" applyFill="1" applyBorder="1" applyAlignment="1">
      <alignment horizontal="center" vertical="center" wrapText="1"/>
    </xf>
    <xf numFmtId="0" fontId="5" fillId="7" borderId="1" xfId="0" applyFont="1" applyFill="1" applyBorder="1" applyAlignment="1">
      <alignment vertical="center" wrapText="1"/>
    </xf>
    <xf numFmtId="190" fontId="12" fillId="0" borderId="1" xfId="0" applyNumberFormat="1" applyFont="1" applyFill="1" applyBorder="1" applyAlignment="1">
      <alignment horizontal="center" vertical="center" wrapText="1"/>
    </xf>
    <xf numFmtId="0" fontId="10" fillId="0" borderId="26" xfId="0" applyFont="1" applyBorder="1" applyAlignment="1">
      <alignment horizontal="justify" vertical="center" wrapText="1"/>
    </xf>
    <xf numFmtId="0" fontId="5" fillId="0" borderId="2" xfId="0" applyFont="1" applyFill="1" applyBorder="1" applyAlignment="1">
      <alignment horizontal="left" vertical="top" wrapText="1"/>
    </xf>
    <xf numFmtId="0" fontId="5" fillId="0" borderId="3" xfId="0" applyFont="1" applyFill="1" applyBorder="1" applyAlignment="1">
      <alignment horizontal="left" vertical="top" wrapText="1"/>
    </xf>
    <xf numFmtId="0" fontId="5" fillId="0" borderId="4" xfId="0" applyFont="1" applyFill="1" applyBorder="1" applyAlignment="1">
      <alignment horizontal="left" vertical="top" wrapText="1"/>
    </xf>
    <xf numFmtId="0" fontId="8" fillId="0" borderId="0"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166" fontId="12" fillId="0" borderId="0" xfId="0" applyNumberFormat="1" applyFont="1" applyFill="1" applyBorder="1" applyAlignment="1">
      <alignment horizontal="center" vertical="center" wrapText="1"/>
    </xf>
    <xf numFmtId="0" fontId="7" fillId="0" borderId="2" xfId="0" applyFont="1" applyFill="1" applyBorder="1" applyAlignment="1">
      <alignment horizontal="left" vertical="top" wrapText="1"/>
    </xf>
    <xf numFmtId="0" fontId="7" fillId="0" borderId="3" xfId="0" applyFont="1" applyFill="1" applyBorder="1" applyAlignment="1">
      <alignment horizontal="left" vertical="top" wrapText="1"/>
    </xf>
    <xf numFmtId="0" fontId="7" fillId="0" borderId="4" xfId="0" applyFont="1" applyFill="1" applyBorder="1" applyAlignment="1">
      <alignment horizontal="left" vertical="top" wrapText="1"/>
    </xf>
    <xf numFmtId="0" fontId="5" fillId="7" borderId="2" xfId="0" applyFont="1" applyFill="1" applyBorder="1" applyAlignment="1">
      <alignment horizontal="left" vertical="center" wrapText="1"/>
    </xf>
    <xf numFmtId="0" fontId="5" fillId="7" borderId="3" xfId="0" applyFont="1" applyFill="1" applyBorder="1" applyAlignment="1">
      <alignment horizontal="left" vertical="center" wrapText="1"/>
    </xf>
    <xf numFmtId="0" fontId="5" fillId="7" borderId="4" xfId="0" applyFont="1" applyFill="1" applyBorder="1" applyAlignment="1">
      <alignment horizontal="left" vertical="center" wrapText="1"/>
    </xf>
    <xf numFmtId="0" fontId="21" fillId="7" borderId="2" xfId="0" applyFont="1" applyFill="1" applyBorder="1" applyAlignment="1">
      <alignment horizontal="left" vertical="top" wrapText="1"/>
    </xf>
    <xf numFmtId="0" fontId="21" fillId="7" borderId="3" xfId="0" applyFont="1" applyFill="1" applyBorder="1" applyAlignment="1">
      <alignment horizontal="left" vertical="top" wrapText="1"/>
    </xf>
    <xf numFmtId="0" fontId="21" fillId="7" borderId="4" xfId="0" applyFont="1" applyFill="1" applyBorder="1" applyAlignment="1">
      <alignment horizontal="left" vertical="top" wrapText="1"/>
    </xf>
    <xf numFmtId="0" fontId="5" fillId="8" borderId="2" xfId="0" applyFont="1" applyFill="1" applyBorder="1" applyAlignment="1">
      <alignment horizontal="left" vertical="center" wrapText="1"/>
    </xf>
    <xf numFmtId="0" fontId="5" fillId="8" borderId="3" xfId="0" applyFont="1" applyFill="1" applyBorder="1" applyAlignment="1">
      <alignment horizontal="left" vertical="center" wrapText="1"/>
    </xf>
    <xf numFmtId="0" fontId="5" fillId="8" borderId="4" xfId="0" applyFont="1" applyFill="1" applyBorder="1" applyAlignment="1">
      <alignment horizontal="left" vertical="center" wrapText="1"/>
    </xf>
    <xf numFmtId="0" fontId="15" fillId="0" borderId="2" xfId="0" applyFont="1" applyFill="1" applyBorder="1" applyAlignment="1">
      <alignment horizontal="left" vertical="top" wrapText="1"/>
    </xf>
    <xf numFmtId="0" fontId="15" fillId="0" borderId="3" xfId="0" applyFont="1" applyFill="1" applyBorder="1" applyAlignment="1">
      <alignment horizontal="left" vertical="top" wrapText="1"/>
    </xf>
    <xf numFmtId="164" fontId="4" fillId="9" borderId="2" xfId="0" applyNumberFormat="1" applyFont="1" applyFill="1" applyBorder="1" applyAlignment="1">
      <alignment horizontal="left" vertical="center" wrapText="1"/>
    </xf>
    <xf numFmtId="164" fontId="4" fillId="9" borderId="3" xfId="0" applyNumberFormat="1" applyFont="1" applyFill="1" applyBorder="1" applyAlignment="1">
      <alignment horizontal="left" vertical="center" wrapText="1"/>
    </xf>
    <xf numFmtId="164" fontId="4" fillId="9" borderId="4" xfId="0" applyNumberFormat="1" applyFont="1" applyFill="1" applyBorder="1" applyAlignment="1">
      <alignment horizontal="left" vertical="center" wrapText="1"/>
    </xf>
    <xf numFmtId="0" fontId="5" fillId="9" borderId="2" xfId="0" applyFont="1" applyFill="1" applyBorder="1" applyAlignment="1">
      <alignment horizontal="left" vertical="center" wrapText="1"/>
    </xf>
    <xf numFmtId="0" fontId="5" fillId="9" borderId="3" xfId="0" applyFont="1" applyFill="1" applyBorder="1" applyAlignment="1">
      <alignment horizontal="left" vertical="center" wrapText="1"/>
    </xf>
    <xf numFmtId="0" fontId="5" fillId="9" borderId="4" xfId="0" applyFont="1" applyFill="1" applyBorder="1" applyAlignment="1">
      <alignment horizontal="left" vertical="center" wrapText="1"/>
    </xf>
    <xf numFmtId="0" fontId="5" fillId="7" borderId="1" xfId="0" applyFont="1" applyFill="1" applyBorder="1" applyAlignment="1">
      <alignment horizontal="left" vertical="center" wrapText="1"/>
    </xf>
    <xf numFmtId="164" fontId="4" fillId="7" borderId="2" xfId="0" applyNumberFormat="1" applyFont="1" applyFill="1" applyBorder="1" applyAlignment="1">
      <alignment horizontal="left" vertical="center" wrapText="1"/>
    </xf>
    <xf numFmtId="164" fontId="4" fillId="7" borderId="3" xfId="0" applyNumberFormat="1" applyFont="1" applyFill="1" applyBorder="1" applyAlignment="1">
      <alignment horizontal="left" vertical="center" wrapText="1"/>
    </xf>
    <xf numFmtId="164" fontId="4" fillId="7" borderId="4" xfId="0" applyNumberFormat="1" applyFont="1" applyFill="1" applyBorder="1" applyAlignment="1">
      <alignment horizontal="left" vertical="center" wrapText="1"/>
    </xf>
    <xf numFmtId="0" fontId="4" fillId="8" borderId="2" xfId="0" applyFont="1" applyFill="1" applyBorder="1" applyAlignment="1">
      <alignment horizontal="left" vertical="center"/>
    </xf>
    <xf numFmtId="0" fontId="4" fillId="8" borderId="3" xfId="0" applyFont="1" applyFill="1" applyBorder="1" applyAlignment="1">
      <alignment horizontal="left" vertical="center"/>
    </xf>
    <xf numFmtId="0" fontId="4" fillId="8" borderId="4" xfId="0" applyFont="1" applyFill="1" applyBorder="1" applyAlignment="1">
      <alignment horizontal="left" vertical="center"/>
    </xf>
    <xf numFmtId="0" fontId="3" fillId="0" borderId="33"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7" borderId="20" xfId="0" applyFont="1" applyFill="1" applyBorder="1" applyAlignment="1">
      <alignment horizontal="center" vertical="center" wrapText="1"/>
    </xf>
    <xf numFmtId="0" fontId="3" fillId="7" borderId="21" xfId="0" applyFont="1" applyFill="1" applyBorder="1" applyAlignment="1">
      <alignment horizontal="center" vertical="center" wrapText="1"/>
    </xf>
    <xf numFmtId="0" fontId="3" fillId="7" borderId="22"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29"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11" fillId="7" borderId="3" xfId="0" applyFont="1" applyFill="1" applyBorder="1" applyAlignment="1">
      <alignment horizontal="left" vertical="top" wrapText="1"/>
    </xf>
    <xf numFmtId="0" fontId="11" fillId="7" borderId="4" xfId="0" applyFont="1" applyFill="1" applyBorder="1" applyAlignment="1">
      <alignment horizontal="left" vertical="top" wrapText="1"/>
    </xf>
    <xf numFmtId="0" fontId="3" fillId="7" borderId="23" xfId="0" applyFont="1" applyFill="1" applyBorder="1" applyAlignment="1">
      <alignment horizontal="center" vertical="center" wrapText="1"/>
    </xf>
    <xf numFmtId="0" fontId="3" fillId="7" borderId="17" xfId="0" applyFont="1" applyFill="1" applyBorder="1" applyAlignment="1">
      <alignment horizontal="center" vertical="center" wrapText="1"/>
    </xf>
    <xf numFmtId="0" fontId="3" fillId="7" borderId="18" xfId="0" applyFont="1" applyFill="1" applyBorder="1" applyAlignment="1">
      <alignment horizontal="center" vertical="center" wrapText="1"/>
    </xf>
    <xf numFmtId="179" fontId="5" fillId="9" borderId="2" xfId="0" applyNumberFormat="1" applyFont="1" applyFill="1" applyBorder="1" applyAlignment="1">
      <alignment horizontal="left" vertical="center" wrapText="1"/>
    </xf>
    <xf numFmtId="179" fontId="5" fillId="9" borderId="3" xfId="0" applyNumberFormat="1" applyFont="1" applyFill="1" applyBorder="1" applyAlignment="1">
      <alignment horizontal="left" vertical="center" wrapText="1"/>
    </xf>
    <xf numFmtId="179" fontId="5" fillId="9" borderId="4" xfId="0" applyNumberFormat="1" applyFont="1" applyFill="1" applyBorder="1" applyAlignment="1">
      <alignment horizontal="left" vertical="center" wrapText="1"/>
    </xf>
  </cellXfs>
  <cellStyles count="3">
    <cellStyle name="Comma" xfId="1" builtinId="3"/>
    <cellStyle name="Currency" xfId="2" builtinId="4"/>
    <cellStyle name="Normal" xfId="0" builtinId="0"/>
  </cellStyles>
  <dxfs count="1482">
    <dxf>
      <fill>
        <patternFill>
          <bgColor theme="9" tint="0.79998168889431442"/>
        </patternFill>
      </fill>
    </dxf>
    <dxf>
      <fill>
        <patternFill>
          <bgColor theme="9" tint="0.39994506668294322"/>
        </patternFill>
      </fill>
    </dxf>
    <dxf>
      <fill>
        <patternFill>
          <bgColor theme="9" tint="0.79998168889431442"/>
        </patternFill>
      </fill>
    </dxf>
    <dxf>
      <fill>
        <patternFill>
          <bgColor theme="9" tint="0.39994506668294322"/>
        </patternFill>
      </fill>
    </dxf>
    <dxf>
      <fill>
        <patternFill>
          <bgColor theme="9" tint="0.79998168889431442"/>
        </patternFill>
      </fill>
    </dxf>
    <dxf>
      <fill>
        <patternFill>
          <bgColor theme="9" tint="0.39994506668294322"/>
        </patternFill>
      </fill>
    </dxf>
    <dxf>
      <fill>
        <patternFill>
          <bgColor theme="9" tint="0.79998168889431442"/>
        </patternFill>
      </fill>
    </dxf>
    <dxf>
      <fill>
        <patternFill>
          <bgColor theme="9" tint="0.39994506668294322"/>
        </patternFill>
      </fill>
    </dxf>
    <dxf>
      <fill>
        <patternFill>
          <bgColor theme="9" tint="0.79998168889431442"/>
        </patternFill>
      </fill>
    </dxf>
    <dxf>
      <fill>
        <patternFill>
          <bgColor theme="9" tint="0.39994506668294322"/>
        </patternFill>
      </fill>
    </dxf>
    <dxf>
      <fill>
        <patternFill>
          <bgColor theme="9" tint="0.79998168889431442"/>
        </patternFill>
      </fill>
    </dxf>
    <dxf>
      <fill>
        <patternFill>
          <bgColor theme="9" tint="0.39994506668294322"/>
        </patternFill>
      </fill>
    </dxf>
    <dxf>
      <fill>
        <patternFill>
          <bgColor theme="9" tint="0.79998168889431442"/>
        </patternFill>
      </fill>
    </dxf>
    <dxf>
      <fill>
        <patternFill>
          <bgColor theme="9" tint="0.39994506668294322"/>
        </patternFill>
      </fill>
    </dxf>
    <dxf>
      <fill>
        <patternFill>
          <bgColor theme="9" tint="0.79998168889431442"/>
        </patternFill>
      </fill>
    </dxf>
    <dxf>
      <fill>
        <patternFill>
          <bgColor theme="9" tint="0.39994506668294322"/>
        </patternFill>
      </fill>
    </dxf>
    <dxf>
      <fill>
        <patternFill>
          <bgColor theme="9" tint="0.79998168889431442"/>
        </patternFill>
      </fill>
    </dxf>
    <dxf>
      <fill>
        <patternFill>
          <bgColor theme="9" tint="0.39994506668294322"/>
        </patternFill>
      </fill>
    </dxf>
    <dxf>
      <fill>
        <patternFill>
          <bgColor theme="9" tint="0.79998168889431442"/>
        </patternFill>
      </fill>
    </dxf>
    <dxf>
      <fill>
        <patternFill>
          <bgColor theme="9" tint="0.39994506668294322"/>
        </patternFill>
      </fill>
    </dxf>
    <dxf>
      <fill>
        <patternFill>
          <bgColor theme="9" tint="0.79998168889431442"/>
        </patternFill>
      </fill>
    </dxf>
    <dxf>
      <fill>
        <patternFill>
          <bgColor theme="9" tint="0.39994506668294322"/>
        </patternFill>
      </fill>
    </dxf>
    <dxf>
      <fill>
        <patternFill>
          <bgColor theme="9" tint="0.79998168889431442"/>
        </patternFill>
      </fill>
    </dxf>
    <dxf>
      <fill>
        <patternFill>
          <bgColor theme="9" tint="0.39994506668294322"/>
        </patternFill>
      </fill>
    </dxf>
    <dxf>
      <fill>
        <patternFill>
          <bgColor theme="9" tint="0.79998168889431442"/>
        </patternFill>
      </fill>
    </dxf>
    <dxf>
      <fill>
        <patternFill>
          <bgColor theme="9" tint="0.39994506668294322"/>
        </patternFill>
      </fill>
    </dxf>
    <dxf>
      <fill>
        <patternFill>
          <bgColor theme="9" tint="0.79998168889431442"/>
        </patternFill>
      </fill>
    </dxf>
    <dxf>
      <fill>
        <patternFill>
          <bgColor theme="9" tint="0.39994506668294322"/>
        </patternFill>
      </fill>
    </dxf>
    <dxf>
      <fill>
        <patternFill>
          <bgColor rgb="FF92D050"/>
        </patternFill>
      </fill>
    </dxf>
    <dxf>
      <fill>
        <patternFill>
          <bgColor rgb="FFFFFF00"/>
        </patternFill>
      </fill>
    </dxf>
    <dxf>
      <fill>
        <patternFill>
          <bgColor rgb="FFFF0000"/>
        </patternFill>
      </fill>
    </dxf>
    <dxf>
      <fill>
        <patternFill>
          <bgColor theme="9" tint="0.79998168889431442"/>
        </patternFill>
      </fill>
    </dxf>
    <dxf>
      <fill>
        <patternFill>
          <bgColor theme="9" tint="0.39994506668294322"/>
        </patternFill>
      </fill>
    </dxf>
    <dxf>
      <fill>
        <patternFill>
          <bgColor rgb="FF92D050"/>
        </patternFill>
      </fill>
    </dxf>
    <dxf>
      <fill>
        <patternFill>
          <bgColor rgb="FFFFFF00"/>
        </patternFill>
      </fill>
    </dxf>
    <dxf>
      <fill>
        <patternFill>
          <bgColor rgb="FFFF0000"/>
        </patternFill>
      </fill>
    </dxf>
    <dxf>
      <fill>
        <patternFill>
          <bgColor theme="9" tint="0.79998168889431442"/>
        </patternFill>
      </fill>
    </dxf>
    <dxf>
      <fill>
        <patternFill>
          <bgColor theme="9" tint="0.39994506668294322"/>
        </patternFill>
      </fill>
    </dxf>
    <dxf>
      <fill>
        <patternFill>
          <bgColor rgb="FF92D050"/>
        </patternFill>
      </fill>
    </dxf>
    <dxf>
      <fill>
        <patternFill>
          <bgColor rgb="FFFFFF00"/>
        </patternFill>
      </fill>
    </dxf>
    <dxf>
      <fill>
        <patternFill>
          <bgColor rgb="FFFF0000"/>
        </patternFill>
      </fill>
    </dxf>
    <dxf>
      <fill>
        <patternFill>
          <bgColor theme="9" tint="0.79998168889431442"/>
        </patternFill>
      </fill>
    </dxf>
    <dxf>
      <fill>
        <patternFill>
          <bgColor theme="9" tint="0.39994506668294322"/>
        </patternFill>
      </fill>
    </dxf>
    <dxf>
      <fill>
        <patternFill>
          <bgColor theme="9" tint="0.79998168889431442"/>
        </patternFill>
      </fill>
    </dxf>
    <dxf>
      <fill>
        <patternFill>
          <bgColor theme="9" tint="0.39994506668294322"/>
        </patternFill>
      </fill>
    </dxf>
    <dxf>
      <fill>
        <patternFill>
          <bgColor rgb="FF92D050"/>
        </patternFill>
      </fill>
    </dxf>
    <dxf>
      <fill>
        <patternFill>
          <bgColor rgb="FFFFFF00"/>
        </patternFill>
      </fill>
    </dxf>
    <dxf>
      <fill>
        <patternFill>
          <bgColor rgb="FFFF0000"/>
        </patternFill>
      </fill>
    </dxf>
    <dxf>
      <fill>
        <patternFill>
          <bgColor theme="9" tint="0.79998168889431442"/>
        </patternFill>
      </fill>
    </dxf>
    <dxf>
      <fill>
        <patternFill>
          <bgColor theme="9" tint="0.39994506668294322"/>
        </patternFill>
      </fill>
    </dxf>
    <dxf>
      <fill>
        <patternFill>
          <bgColor rgb="FF92D050"/>
        </patternFill>
      </fill>
    </dxf>
    <dxf>
      <fill>
        <patternFill>
          <bgColor rgb="FFFFFF00"/>
        </patternFill>
      </fill>
    </dxf>
    <dxf>
      <fill>
        <patternFill>
          <bgColor rgb="FFFF0000"/>
        </patternFill>
      </fill>
    </dxf>
    <dxf>
      <fill>
        <patternFill>
          <bgColor theme="9" tint="0.79998168889431442"/>
        </patternFill>
      </fill>
    </dxf>
    <dxf>
      <fill>
        <patternFill>
          <bgColor theme="9" tint="0.39994506668294322"/>
        </patternFill>
      </fill>
    </dxf>
    <dxf>
      <fill>
        <patternFill>
          <bgColor rgb="FF92D050"/>
        </patternFill>
      </fill>
    </dxf>
    <dxf>
      <fill>
        <patternFill>
          <bgColor rgb="FFFFFF00"/>
        </patternFill>
      </fill>
    </dxf>
    <dxf>
      <fill>
        <patternFill>
          <bgColor rgb="FFFF0000"/>
        </patternFill>
      </fill>
    </dxf>
    <dxf>
      <fill>
        <patternFill>
          <bgColor theme="9" tint="0.79998168889431442"/>
        </patternFill>
      </fill>
    </dxf>
    <dxf>
      <fill>
        <patternFill>
          <bgColor theme="9" tint="0.39994506668294322"/>
        </patternFill>
      </fill>
    </dxf>
    <dxf>
      <fill>
        <patternFill>
          <bgColor rgb="FF92D050"/>
        </patternFill>
      </fill>
    </dxf>
    <dxf>
      <fill>
        <patternFill>
          <bgColor rgb="FFFFFF00"/>
        </patternFill>
      </fill>
    </dxf>
    <dxf>
      <fill>
        <patternFill>
          <bgColor rgb="FFFF0000"/>
        </patternFill>
      </fill>
    </dxf>
    <dxf>
      <fill>
        <patternFill>
          <bgColor theme="9" tint="0.79998168889431442"/>
        </patternFill>
      </fill>
    </dxf>
    <dxf>
      <fill>
        <patternFill>
          <bgColor theme="9" tint="0.39994506668294322"/>
        </patternFill>
      </fill>
    </dxf>
    <dxf>
      <fill>
        <patternFill>
          <bgColor theme="9" tint="0.79998168889431442"/>
        </patternFill>
      </fill>
    </dxf>
    <dxf>
      <fill>
        <patternFill>
          <bgColor theme="9" tint="0.39994506668294322"/>
        </patternFill>
      </fill>
    </dxf>
    <dxf>
      <fill>
        <patternFill>
          <bgColor rgb="FF92D050"/>
        </patternFill>
      </fill>
    </dxf>
    <dxf>
      <fill>
        <patternFill>
          <bgColor rgb="FFFFFF00"/>
        </patternFill>
      </fill>
    </dxf>
    <dxf>
      <fill>
        <patternFill>
          <bgColor rgb="FFFF0000"/>
        </patternFill>
      </fill>
    </dxf>
    <dxf>
      <fill>
        <patternFill>
          <bgColor theme="9" tint="0.79998168889431442"/>
        </patternFill>
      </fill>
    </dxf>
    <dxf>
      <fill>
        <patternFill>
          <bgColor theme="9" tint="0.39994506668294322"/>
        </patternFill>
      </fill>
    </dxf>
    <dxf>
      <fill>
        <patternFill>
          <bgColor rgb="FF92D050"/>
        </patternFill>
      </fill>
    </dxf>
    <dxf>
      <fill>
        <patternFill>
          <bgColor rgb="FFFFFF00"/>
        </patternFill>
      </fill>
    </dxf>
    <dxf>
      <fill>
        <patternFill>
          <bgColor rgb="FFFF0000"/>
        </patternFill>
      </fill>
    </dxf>
    <dxf>
      <fill>
        <patternFill>
          <bgColor theme="9" tint="0.79998168889431442"/>
        </patternFill>
      </fill>
    </dxf>
    <dxf>
      <fill>
        <patternFill>
          <bgColor theme="9" tint="0.39994506668294322"/>
        </patternFill>
      </fill>
    </dxf>
    <dxf>
      <fill>
        <patternFill>
          <bgColor theme="9" tint="0.79998168889431442"/>
        </patternFill>
      </fill>
    </dxf>
    <dxf>
      <fill>
        <patternFill>
          <bgColor theme="9" tint="0.39994506668294322"/>
        </patternFill>
      </fill>
    </dxf>
    <dxf>
      <fill>
        <patternFill>
          <bgColor theme="9" tint="0.79998168889431442"/>
        </patternFill>
      </fill>
    </dxf>
    <dxf>
      <fill>
        <patternFill>
          <bgColor theme="9" tint="0.39994506668294322"/>
        </patternFill>
      </fill>
    </dxf>
    <dxf>
      <fill>
        <patternFill>
          <bgColor rgb="FF92D050"/>
        </patternFill>
      </fill>
    </dxf>
    <dxf>
      <fill>
        <patternFill>
          <bgColor rgb="FFFFFF00"/>
        </patternFill>
      </fill>
    </dxf>
    <dxf>
      <fill>
        <patternFill>
          <bgColor rgb="FFFF0000"/>
        </patternFill>
      </fill>
    </dxf>
    <dxf>
      <fill>
        <patternFill>
          <bgColor theme="9" tint="0.79998168889431442"/>
        </patternFill>
      </fill>
    </dxf>
    <dxf>
      <fill>
        <patternFill>
          <bgColor theme="9" tint="0.39994506668294322"/>
        </patternFill>
      </fill>
    </dxf>
    <dxf>
      <fill>
        <patternFill>
          <bgColor theme="9" tint="0.79998168889431442"/>
        </patternFill>
      </fill>
    </dxf>
    <dxf>
      <fill>
        <patternFill>
          <bgColor theme="9" tint="0.39994506668294322"/>
        </patternFill>
      </fill>
    </dxf>
    <dxf>
      <fill>
        <patternFill>
          <bgColor theme="9" tint="0.79998168889431442"/>
        </patternFill>
      </fill>
    </dxf>
    <dxf>
      <fill>
        <patternFill>
          <bgColor theme="9" tint="0.39994506668294322"/>
        </patternFill>
      </fill>
    </dxf>
    <dxf>
      <fill>
        <patternFill>
          <bgColor theme="9" tint="0.79998168889431442"/>
        </patternFill>
      </fill>
    </dxf>
    <dxf>
      <fill>
        <patternFill>
          <bgColor theme="9" tint="0.39994506668294322"/>
        </patternFill>
      </fill>
    </dxf>
    <dxf>
      <fill>
        <patternFill>
          <bgColor theme="9" tint="0.79998168889431442"/>
        </patternFill>
      </fill>
    </dxf>
    <dxf>
      <fill>
        <patternFill>
          <bgColor theme="9" tint="0.39994506668294322"/>
        </patternFill>
      </fill>
    </dxf>
    <dxf>
      <fill>
        <patternFill>
          <bgColor theme="9" tint="0.79998168889431442"/>
        </patternFill>
      </fill>
    </dxf>
    <dxf>
      <fill>
        <patternFill>
          <bgColor theme="9" tint="0.39994506668294322"/>
        </patternFill>
      </fill>
    </dxf>
    <dxf>
      <fill>
        <patternFill>
          <bgColor theme="9" tint="0.79998168889431442"/>
        </patternFill>
      </fill>
    </dxf>
    <dxf>
      <fill>
        <patternFill>
          <bgColor theme="9" tint="0.39994506668294322"/>
        </patternFill>
      </fill>
    </dxf>
    <dxf>
      <fill>
        <patternFill>
          <bgColor theme="9" tint="0.79998168889431442"/>
        </patternFill>
      </fill>
    </dxf>
    <dxf>
      <fill>
        <patternFill>
          <bgColor theme="9" tint="0.39994506668294322"/>
        </patternFill>
      </fill>
    </dxf>
    <dxf>
      <fill>
        <patternFill>
          <bgColor rgb="FF92D050"/>
        </patternFill>
      </fill>
    </dxf>
    <dxf>
      <fill>
        <patternFill>
          <bgColor rgb="FFFFFF00"/>
        </patternFill>
      </fill>
    </dxf>
    <dxf>
      <fill>
        <patternFill>
          <bgColor rgb="FFFF0000"/>
        </patternFill>
      </fill>
    </dxf>
    <dxf>
      <fill>
        <patternFill>
          <bgColor theme="9" tint="0.79998168889431442"/>
        </patternFill>
      </fill>
    </dxf>
    <dxf>
      <fill>
        <patternFill>
          <bgColor theme="9" tint="0.39994506668294322"/>
        </patternFill>
      </fill>
    </dxf>
    <dxf>
      <fill>
        <patternFill>
          <bgColor rgb="FF92D050"/>
        </patternFill>
      </fill>
    </dxf>
    <dxf>
      <fill>
        <patternFill>
          <bgColor rgb="FFFFFF00"/>
        </patternFill>
      </fill>
    </dxf>
    <dxf>
      <fill>
        <patternFill>
          <bgColor rgb="FFFF0000"/>
        </patternFill>
      </fill>
    </dxf>
    <dxf>
      <fill>
        <patternFill>
          <bgColor theme="9" tint="0.79998168889431442"/>
        </patternFill>
      </fill>
    </dxf>
    <dxf>
      <fill>
        <patternFill>
          <bgColor theme="9" tint="0.39994506668294322"/>
        </patternFill>
      </fill>
    </dxf>
    <dxf>
      <fill>
        <patternFill>
          <bgColor rgb="FF92D050"/>
        </patternFill>
      </fill>
    </dxf>
    <dxf>
      <fill>
        <patternFill>
          <bgColor rgb="FFFFFF00"/>
        </patternFill>
      </fill>
    </dxf>
    <dxf>
      <fill>
        <patternFill>
          <bgColor rgb="FFFF0000"/>
        </patternFill>
      </fill>
    </dxf>
    <dxf>
      <fill>
        <patternFill>
          <bgColor theme="9" tint="0.79998168889431442"/>
        </patternFill>
      </fill>
    </dxf>
    <dxf>
      <fill>
        <patternFill>
          <bgColor theme="9" tint="0.39994506668294322"/>
        </patternFill>
      </fill>
    </dxf>
    <dxf>
      <fill>
        <patternFill>
          <bgColor rgb="FF92D050"/>
        </patternFill>
      </fill>
    </dxf>
    <dxf>
      <fill>
        <patternFill>
          <bgColor rgb="FFFFFF00"/>
        </patternFill>
      </fill>
    </dxf>
    <dxf>
      <fill>
        <patternFill>
          <bgColor rgb="FFFF0000"/>
        </patternFill>
      </fill>
    </dxf>
    <dxf>
      <fill>
        <patternFill>
          <bgColor theme="9" tint="0.79998168889431442"/>
        </patternFill>
      </fill>
    </dxf>
    <dxf>
      <fill>
        <patternFill>
          <bgColor theme="9" tint="0.39994506668294322"/>
        </patternFill>
      </fill>
    </dxf>
    <dxf>
      <fill>
        <patternFill>
          <bgColor rgb="FF92D050"/>
        </patternFill>
      </fill>
    </dxf>
    <dxf>
      <fill>
        <patternFill>
          <bgColor rgb="FFFFFF00"/>
        </patternFill>
      </fill>
    </dxf>
    <dxf>
      <fill>
        <patternFill>
          <bgColor rgb="FFFF0000"/>
        </patternFill>
      </fill>
    </dxf>
    <dxf>
      <fill>
        <patternFill>
          <bgColor theme="9" tint="0.79998168889431442"/>
        </patternFill>
      </fill>
    </dxf>
    <dxf>
      <fill>
        <patternFill>
          <bgColor theme="9" tint="0.39994506668294322"/>
        </patternFill>
      </fill>
    </dxf>
    <dxf>
      <fill>
        <patternFill>
          <bgColor rgb="FF92D050"/>
        </patternFill>
      </fill>
    </dxf>
    <dxf>
      <fill>
        <patternFill>
          <bgColor rgb="FFFFFF00"/>
        </patternFill>
      </fill>
    </dxf>
    <dxf>
      <fill>
        <patternFill>
          <bgColor rgb="FFFF0000"/>
        </patternFill>
      </fill>
    </dxf>
    <dxf>
      <fill>
        <patternFill>
          <bgColor theme="9" tint="0.79998168889431442"/>
        </patternFill>
      </fill>
    </dxf>
    <dxf>
      <fill>
        <patternFill>
          <bgColor theme="9" tint="0.39994506668294322"/>
        </patternFill>
      </fill>
    </dxf>
    <dxf>
      <fill>
        <patternFill>
          <bgColor rgb="FF92D050"/>
        </patternFill>
      </fill>
    </dxf>
    <dxf>
      <fill>
        <patternFill>
          <bgColor rgb="FFFFFF00"/>
        </patternFill>
      </fill>
    </dxf>
    <dxf>
      <fill>
        <patternFill>
          <bgColor rgb="FFFF0000"/>
        </patternFill>
      </fill>
    </dxf>
    <dxf>
      <fill>
        <patternFill>
          <bgColor theme="9" tint="0.79998168889431442"/>
        </patternFill>
      </fill>
    </dxf>
    <dxf>
      <fill>
        <patternFill>
          <bgColor theme="9" tint="0.39994506668294322"/>
        </patternFill>
      </fill>
    </dxf>
    <dxf>
      <fill>
        <patternFill>
          <bgColor rgb="FF92D050"/>
        </patternFill>
      </fill>
    </dxf>
    <dxf>
      <fill>
        <patternFill>
          <bgColor rgb="FFFFFF00"/>
        </patternFill>
      </fill>
    </dxf>
    <dxf>
      <fill>
        <patternFill>
          <bgColor rgb="FFFF0000"/>
        </patternFill>
      </fill>
    </dxf>
    <dxf>
      <fill>
        <patternFill>
          <bgColor theme="9" tint="0.79998168889431442"/>
        </patternFill>
      </fill>
    </dxf>
    <dxf>
      <fill>
        <patternFill>
          <bgColor theme="9" tint="0.39994506668294322"/>
        </patternFill>
      </fill>
    </dxf>
    <dxf>
      <fill>
        <patternFill>
          <bgColor rgb="FF92D050"/>
        </patternFill>
      </fill>
    </dxf>
    <dxf>
      <fill>
        <patternFill>
          <bgColor rgb="FFFFFF00"/>
        </patternFill>
      </fill>
    </dxf>
    <dxf>
      <fill>
        <patternFill>
          <bgColor rgb="FFFF0000"/>
        </patternFill>
      </fill>
    </dxf>
    <dxf>
      <fill>
        <patternFill>
          <bgColor theme="9" tint="0.79998168889431442"/>
        </patternFill>
      </fill>
    </dxf>
    <dxf>
      <fill>
        <patternFill>
          <bgColor theme="9" tint="0.39994506668294322"/>
        </patternFill>
      </fill>
    </dxf>
    <dxf>
      <fill>
        <patternFill>
          <bgColor rgb="FF92D050"/>
        </patternFill>
      </fill>
    </dxf>
    <dxf>
      <fill>
        <patternFill>
          <bgColor rgb="FFFFFF00"/>
        </patternFill>
      </fill>
    </dxf>
    <dxf>
      <fill>
        <patternFill>
          <bgColor rgb="FFFF0000"/>
        </patternFill>
      </fill>
    </dxf>
    <dxf>
      <fill>
        <patternFill>
          <bgColor theme="9" tint="0.79998168889431442"/>
        </patternFill>
      </fill>
    </dxf>
    <dxf>
      <fill>
        <patternFill>
          <bgColor theme="9" tint="0.39994506668294322"/>
        </patternFill>
      </fill>
    </dxf>
    <dxf>
      <fill>
        <patternFill>
          <bgColor theme="9" tint="0.79998168889431442"/>
        </patternFill>
      </fill>
    </dxf>
    <dxf>
      <fill>
        <patternFill>
          <bgColor theme="9" tint="0.39994506668294322"/>
        </patternFill>
      </fill>
    </dxf>
    <dxf>
      <fill>
        <patternFill>
          <bgColor rgb="FF92D050"/>
        </patternFill>
      </fill>
    </dxf>
    <dxf>
      <fill>
        <patternFill>
          <bgColor rgb="FFFFFF00"/>
        </patternFill>
      </fill>
    </dxf>
    <dxf>
      <fill>
        <patternFill>
          <bgColor rgb="FFFF0000"/>
        </patternFill>
      </fill>
    </dxf>
    <dxf>
      <fill>
        <patternFill>
          <bgColor theme="9" tint="0.79998168889431442"/>
        </patternFill>
      </fill>
    </dxf>
    <dxf>
      <fill>
        <patternFill>
          <bgColor theme="9" tint="0.39994506668294322"/>
        </patternFill>
      </fill>
    </dxf>
    <dxf>
      <fill>
        <patternFill>
          <bgColor rgb="FF92D050"/>
        </patternFill>
      </fill>
    </dxf>
    <dxf>
      <fill>
        <patternFill>
          <bgColor rgb="FFFFFF00"/>
        </patternFill>
      </fill>
    </dxf>
    <dxf>
      <fill>
        <patternFill>
          <bgColor rgb="FFFF0000"/>
        </patternFill>
      </fill>
    </dxf>
    <dxf>
      <fill>
        <patternFill>
          <bgColor theme="9" tint="0.79998168889431442"/>
        </patternFill>
      </fill>
    </dxf>
    <dxf>
      <fill>
        <patternFill>
          <bgColor theme="9" tint="0.39994506668294322"/>
        </patternFill>
      </fill>
    </dxf>
    <dxf>
      <fill>
        <patternFill>
          <bgColor rgb="FF92D050"/>
        </patternFill>
      </fill>
    </dxf>
    <dxf>
      <fill>
        <patternFill>
          <bgColor rgb="FFFFFF00"/>
        </patternFill>
      </fill>
    </dxf>
    <dxf>
      <fill>
        <patternFill>
          <bgColor rgb="FFFF0000"/>
        </patternFill>
      </fill>
    </dxf>
    <dxf>
      <fill>
        <patternFill>
          <bgColor theme="9" tint="0.79998168889431442"/>
        </patternFill>
      </fill>
    </dxf>
    <dxf>
      <fill>
        <patternFill>
          <bgColor theme="9" tint="0.39994506668294322"/>
        </patternFill>
      </fill>
    </dxf>
    <dxf>
      <fill>
        <patternFill>
          <bgColor rgb="FF92D050"/>
        </patternFill>
      </fill>
    </dxf>
    <dxf>
      <fill>
        <patternFill>
          <bgColor rgb="FFFFFF00"/>
        </patternFill>
      </fill>
    </dxf>
    <dxf>
      <fill>
        <patternFill>
          <bgColor rgb="FFFF0000"/>
        </patternFill>
      </fill>
    </dxf>
    <dxf>
      <fill>
        <patternFill>
          <bgColor theme="9" tint="0.79998168889431442"/>
        </patternFill>
      </fill>
    </dxf>
    <dxf>
      <fill>
        <patternFill>
          <bgColor theme="9" tint="0.39994506668294322"/>
        </patternFill>
      </fill>
    </dxf>
    <dxf>
      <fill>
        <patternFill>
          <bgColor rgb="FF92D050"/>
        </patternFill>
      </fill>
    </dxf>
    <dxf>
      <fill>
        <patternFill>
          <bgColor rgb="FFFFFF00"/>
        </patternFill>
      </fill>
    </dxf>
    <dxf>
      <fill>
        <patternFill>
          <bgColor rgb="FFFF0000"/>
        </patternFill>
      </fill>
    </dxf>
    <dxf>
      <fill>
        <patternFill>
          <bgColor theme="9" tint="0.79998168889431442"/>
        </patternFill>
      </fill>
    </dxf>
    <dxf>
      <fill>
        <patternFill>
          <bgColor theme="9" tint="0.39994506668294322"/>
        </patternFill>
      </fill>
    </dxf>
    <dxf>
      <fill>
        <patternFill>
          <bgColor theme="9" tint="0.79998168889431442"/>
        </patternFill>
      </fill>
    </dxf>
    <dxf>
      <fill>
        <patternFill>
          <bgColor theme="9" tint="0.39994506668294322"/>
        </patternFill>
      </fill>
    </dxf>
    <dxf>
      <fill>
        <patternFill>
          <bgColor rgb="FF92D050"/>
        </patternFill>
      </fill>
    </dxf>
    <dxf>
      <fill>
        <patternFill>
          <bgColor rgb="FFFFFF00"/>
        </patternFill>
      </fill>
    </dxf>
    <dxf>
      <fill>
        <patternFill>
          <bgColor rgb="FFFF0000"/>
        </patternFill>
      </fill>
    </dxf>
    <dxf>
      <fill>
        <patternFill>
          <bgColor theme="9" tint="0.79998168889431442"/>
        </patternFill>
      </fill>
    </dxf>
    <dxf>
      <fill>
        <patternFill>
          <bgColor theme="9" tint="0.39994506668294322"/>
        </patternFill>
      </fill>
    </dxf>
    <dxf>
      <fill>
        <patternFill>
          <bgColor rgb="FF92D050"/>
        </patternFill>
      </fill>
    </dxf>
    <dxf>
      <fill>
        <patternFill>
          <bgColor rgb="FFFFFF00"/>
        </patternFill>
      </fill>
    </dxf>
    <dxf>
      <fill>
        <patternFill>
          <bgColor rgb="FFFF0000"/>
        </patternFill>
      </fill>
    </dxf>
    <dxf>
      <fill>
        <patternFill>
          <bgColor theme="9" tint="0.79998168889431442"/>
        </patternFill>
      </fill>
    </dxf>
    <dxf>
      <fill>
        <patternFill>
          <bgColor theme="9" tint="0.39994506668294322"/>
        </patternFill>
      </fill>
    </dxf>
    <dxf>
      <fill>
        <patternFill>
          <bgColor theme="9" tint="0.79998168889431442"/>
        </patternFill>
      </fill>
    </dxf>
    <dxf>
      <fill>
        <patternFill>
          <bgColor theme="9" tint="0.39994506668294322"/>
        </patternFill>
      </fill>
    </dxf>
    <dxf>
      <fill>
        <patternFill>
          <bgColor theme="9" tint="0.79998168889431442"/>
        </patternFill>
      </fill>
    </dxf>
    <dxf>
      <fill>
        <patternFill>
          <bgColor theme="9" tint="0.39994506668294322"/>
        </patternFill>
      </fill>
    </dxf>
    <dxf>
      <fill>
        <patternFill>
          <bgColor theme="9" tint="0.79998168889431442"/>
        </patternFill>
      </fill>
    </dxf>
    <dxf>
      <fill>
        <patternFill>
          <bgColor theme="9" tint="0.39994506668294322"/>
        </patternFill>
      </fill>
    </dxf>
    <dxf>
      <fill>
        <patternFill>
          <bgColor theme="9" tint="0.79998168889431442"/>
        </patternFill>
      </fill>
    </dxf>
    <dxf>
      <fill>
        <patternFill>
          <bgColor theme="9" tint="0.39994506668294322"/>
        </patternFill>
      </fill>
    </dxf>
    <dxf>
      <fill>
        <patternFill>
          <bgColor theme="9" tint="0.79998168889431442"/>
        </patternFill>
      </fill>
    </dxf>
    <dxf>
      <fill>
        <patternFill>
          <bgColor theme="9" tint="0.39994506668294322"/>
        </patternFill>
      </fill>
    </dxf>
    <dxf>
      <fill>
        <patternFill>
          <bgColor rgb="FF92D050"/>
        </patternFill>
      </fill>
    </dxf>
    <dxf>
      <fill>
        <patternFill>
          <bgColor rgb="FFFFFF00"/>
        </patternFill>
      </fill>
    </dxf>
    <dxf>
      <fill>
        <patternFill>
          <bgColor rgb="FFFF0000"/>
        </patternFill>
      </fill>
    </dxf>
    <dxf>
      <fill>
        <patternFill>
          <bgColor theme="9" tint="0.79998168889431442"/>
        </patternFill>
      </fill>
    </dxf>
    <dxf>
      <fill>
        <patternFill>
          <bgColor theme="9" tint="0.39994506668294322"/>
        </patternFill>
      </fill>
    </dxf>
    <dxf>
      <fill>
        <patternFill>
          <bgColor rgb="FF92D050"/>
        </patternFill>
      </fill>
    </dxf>
    <dxf>
      <fill>
        <patternFill>
          <bgColor rgb="FFFFFF00"/>
        </patternFill>
      </fill>
    </dxf>
    <dxf>
      <fill>
        <patternFill>
          <bgColor rgb="FFFF0000"/>
        </patternFill>
      </fill>
    </dxf>
    <dxf>
      <fill>
        <patternFill>
          <bgColor theme="9" tint="0.79998168889431442"/>
        </patternFill>
      </fill>
    </dxf>
    <dxf>
      <fill>
        <patternFill>
          <bgColor theme="9" tint="0.39994506668294322"/>
        </patternFill>
      </fill>
    </dxf>
    <dxf>
      <fill>
        <patternFill>
          <bgColor rgb="FF92D050"/>
        </patternFill>
      </fill>
    </dxf>
    <dxf>
      <fill>
        <patternFill>
          <bgColor rgb="FFFFFF00"/>
        </patternFill>
      </fill>
    </dxf>
    <dxf>
      <fill>
        <patternFill>
          <bgColor rgb="FFFF0000"/>
        </patternFill>
      </fill>
    </dxf>
    <dxf>
      <fill>
        <patternFill>
          <bgColor theme="9" tint="0.79998168889431442"/>
        </patternFill>
      </fill>
    </dxf>
    <dxf>
      <fill>
        <patternFill>
          <bgColor theme="9" tint="0.39994506668294322"/>
        </patternFill>
      </fill>
    </dxf>
    <dxf>
      <fill>
        <patternFill>
          <bgColor rgb="FF92D050"/>
        </patternFill>
      </fill>
    </dxf>
    <dxf>
      <fill>
        <patternFill>
          <bgColor rgb="FFFFFF00"/>
        </patternFill>
      </fill>
    </dxf>
    <dxf>
      <fill>
        <patternFill>
          <bgColor rgb="FFFF0000"/>
        </patternFill>
      </fill>
    </dxf>
    <dxf>
      <fill>
        <patternFill>
          <bgColor theme="9" tint="0.79998168889431442"/>
        </patternFill>
      </fill>
    </dxf>
    <dxf>
      <fill>
        <patternFill>
          <bgColor theme="9" tint="0.39994506668294322"/>
        </patternFill>
      </fill>
    </dxf>
    <dxf>
      <fill>
        <patternFill>
          <bgColor theme="9" tint="0.79998168889431442"/>
        </patternFill>
      </fill>
    </dxf>
    <dxf>
      <fill>
        <patternFill>
          <bgColor theme="9" tint="0.39994506668294322"/>
        </patternFill>
      </fill>
    </dxf>
    <dxf>
      <fill>
        <patternFill>
          <bgColor theme="9" tint="0.79998168889431442"/>
        </patternFill>
      </fill>
    </dxf>
    <dxf>
      <fill>
        <patternFill>
          <bgColor theme="9" tint="0.39994506668294322"/>
        </patternFill>
      </fill>
    </dxf>
    <dxf>
      <fill>
        <patternFill>
          <bgColor theme="9" tint="0.79998168889431442"/>
        </patternFill>
      </fill>
    </dxf>
    <dxf>
      <fill>
        <patternFill>
          <bgColor theme="9" tint="0.39994506668294322"/>
        </patternFill>
      </fill>
    </dxf>
    <dxf>
      <fill>
        <patternFill>
          <bgColor theme="9" tint="0.79998168889431442"/>
        </patternFill>
      </fill>
    </dxf>
    <dxf>
      <fill>
        <patternFill>
          <bgColor theme="9" tint="0.39994506668294322"/>
        </patternFill>
      </fill>
    </dxf>
    <dxf>
      <fill>
        <patternFill>
          <bgColor theme="9" tint="0.79998168889431442"/>
        </patternFill>
      </fill>
    </dxf>
    <dxf>
      <fill>
        <patternFill>
          <bgColor theme="9" tint="0.39994506668294322"/>
        </patternFill>
      </fill>
    </dxf>
    <dxf>
      <fill>
        <patternFill>
          <bgColor theme="9" tint="0.79998168889431442"/>
        </patternFill>
      </fill>
    </dxf>
    <dxf>
      <fill>
        <patternFill>
          <bgColor theme="9" tint="0.39994506668294322"/>
        </patternFill>
      </fill>
    </dxf>
    <dxf>
      <fill>
        <patternFill>
          <bgColor theme="9" tint="0.79998168889431442"/>
        </patternFill>
      </fill>
    </dxf>
    <dxf>
      <fill>
        <patternFill>
          <bgColor theme="9" tint="0.39994506668294322"/>
        </patternFill>
      </fill>
    </dxf>
    <dxf>
      <fill>
        <patternFill>
          <bgColor theme="9" tint="0.79998168889431442"/>
        </patternFill>
      </fill>
    </dxf>
    <dxf>
      <fill>
        <patternFill>
          <bgColor theme="9" tint="0.39994506668294322"/>
        </patternFill>
      </fill>
    </dxf>
    <dxf>
      <fill>
        <patternFill>
          <bgColor theme="9" tint="0.79998168889431442"/>
        </patternFill>
      </fill>
    </dxf>
    <dxf>
      <fill>
        <patternFill>
          <bgColor theme="9" tint="0.39994506668294322"/>
        </patternFill>
      </fill>
    </dxf>
    <dxf>
      <fill>
        <patternFill>
          <bgColor theme="9" tint="0.79998168889431442"/>
        </patternFill>
      </fill>
    </dxf>
    <dxf>
      <fill>
        <patternFill>
          <bgColor theme="9" tint="0.39994506668294322"/>
        </patternFill>
      </fill>
    </dxf>
    <dxf>
      <fill>
        <patternFill>
          <bgColor theme="9" tint="0.79998168889431442"/>
        </patternFill>
      </fill>
    </dxf>
    <dxf>
      <fill>
        <patternFill>
          <bgColor theme="9" tint="0.39994506668294322"/>
        </patternFill>
      </fill>
    </dxf>
    <dxf>
      <fill>
        <patternFill>
          <bgColor theme="9" tint="0.79998168889431442"/>
        </patternFill>
      </fill>
    </dxf>
    <dxf>
      <fill>
        <patternFill>
          <bgColor theme="9" tint="0.39994506668294322"/>
        </patternFill>
      </fill>
    </dxf>
    <dxf>
      <fill>
        <patternFill>
          <bgColor theme="9" tint="0.79998168889431442"/>
        </patternFill>
      </fill>
    </dxf>
    <dxf>
      <fill>
        <patternFill>
          <bgColor theme="9" tint="0.39994506668294322"/>
        </patternFill>
      </fill>
    </dxf>
    <dxf>
      <fill>
        <patternFill>
          <bgColor theme="9" tint="0.79998168889431442"/>
        </patternFill>
      </fill>
    </dxf>
    <dxf>
      <fill>
        <patternFill>
          <bgColor theme="9" tint="0.39994506668294322"/>
        </patternFill>
      </fill>
    </dxf>
    <dxf>
      <fill>
        <patternFill>
          <bgColor theme="9" tint="0.79998168889431442"/>
        </patternFill>
      </fill>
    </dxf>
    <dxf>
      <fill>
        <patternFill>
          <bgColor theme="9" tint="0.39994506668294322"/>
        </patternFill>
      </fill>
    </dxf>
    <dxf>
      <fill>
        <patternFill>
          <bgColor theme="9" tint="0.79998168889431442"/>
        </patternFill>
      </fill>
    </dxf>
    <dxf>
      <fill>
        <patternFill>
          <bgColor theme="9" tint="0.39994506668294322"/>
        </patternFill>
      </fill>
    </dxf>
    <dxf>
      <fill>
        <patternFill>
          <bgColor theme="9" tint="0.79998168889431442"/>
        </patternFill>
      </fill>
    </dxf>
    <dxf>
      <fill>
        <patternFill>
          <bgColor theme="9" tint="0.39994506668294322"/>
        </patternFill>
      </fill>
    </dxf>
    <dxf>
      <fill>
        <patternFill>
          <bgColor theme="9" tint="0.79998168889431442"/>
        </patternFill>
      </fill>
    </dxf>
    <dxf>
      <fill>
        <patternFill>
          <bgColor theme="9" tint="0.39994506668294322"/>
        </patternFill>
      </fill>
    </dxf>
    <dxf>
      <fill>
        <patternFill>
          <bgColor theme="9" tint="0.79998168889431442"/>
        </patternFill>
      </fill>
    </dxf>
    <dxf>
      <fill>
        <patternFill>
          <bgColor theme="9" tint="0.39994506668294322"/>
        </patternFill>
      </fill>
    </dxf>
    <dxf>
      <fill>
        <patternFill>
          <bgColor theme="9" tint="0.79998168889431442"/>
        </patternFill>
      </fill>
    </dxf>
    <dxf>
      <fill>
        <patternFill>
          <bgColor theme="9" tint="0.39994506668294322"/>
        </patternFill>
      </fill>
    </dxf>
    <dxf>
      <fill>
        <patternFill>
          <bgColor theme="9" tint="0.79998168889431442"/>
        </patternFill>
      </fill>
    </dxf>
    <dxf>
      <fill>
        <patternFill>
          <bgColor theme="9" tint="0.39994506668294322"/>
        </patternFill>
      </fill>
    </dxf>
    <dxf>
      <fill>
        <patternFill>
          <bgColor theme="9" tint="0.79998168889431442"/>
        </patternFill>
      </fill>
    </dxf>
    <dxf>
      <fill>
        <patternFill>
          <bgColor theme="9" tint="0.39994506668294322"/>
        </patternFill>
      </fill>
    </dxf>
    <dxf>
      <fill>
        <patternFill>
          <bgColor theme="9" tint="0.79998168889431442"/>
        </patternFill>
      </fill>
    </dxf>
    <dxf>
      <fill>
        <patternFill>
          <bgColor theme="9" tint="0.39994506668294322"/>
        </patternFill>
      </fill>
    </dxf>
    <dxf>
      <fill>
        <patternFill>
          <bgColor rgb="FF92D050"/>
        </patternFill>
      </fill>
    </dxf>
    <dxf>
      <fill>
        <patternFill>
          <bgColor rgb="FFFFFF00"/>
        </patternFill>
      </fill>
    </dxf>
    <dxf>
      <fill>
        <patternFill>
          <bgColor rgb="FFFF0000"/>
        </patternFill>
      </fill>
    </dxf>
    <dxf>
      <fill>
        <patternFill>
          <bgColor theme="9" tint="0.79998168889431442"/>
        </patternFill>
      </fill>
    </dxf>
    <dxf>
      <fill>
        <patternFill>
          <bgColor theme="9" tint="0.39994506668294322"/>
        </patternFill>
      </fill>
    </dxf>
    <dxf>
      <fill>
        <patternFill>
          <bgColor rgb="FF92D050"/>
        </patternFill>
      </fill>
    </dxf>
    <dxf>
      <fill>
        <patternFill>
          <bgColor rgb="FFFFFF00"/>
        </patternFill>
      </fill>
    </dxf>
    <dxf>
      <fill>
        <patternFill>
          <bgColor rgb="FFFF0000"/>
        </patternFill>
      </fill>
    </dxf>
    <dxf>
      <fill>
        <patternFill>
          <bgColor theme="9" tint="0.79998168889431442"/>
        </patternFill>
      </fill>
    </dxf>
    <dxf>
      <fill>
        <patternFill>
          <bgColor theme="9" tint="0.39994506668294322"/>
        </patternFill>
      </fill>
    </dxf>
    <dxf>
      <fill>
        <patternFill>
          <bgColor rgb="FF92D050"/>
        </patternFill>
      </fill>
    </dxf>
    <dxf>
      <fill>
        <patternFill>
          <bgColor rgb="FFFFFF00"/>
        </patternFill>
      </fill>
    </dxf>
    <dxf>
      <fill>
        <patternFill>
          <bgColor rgb="FFFF0000"/>
        </patternFill>
      </fill>
    </dxf>
    <dxf>
      <fill>
        <patternFill>
          <bgColor theme="9" tint="0.79998168889431442"/>
        </patternFill>
      </fill>
    </dxf>
    <dxf>
      <fill>
        <patternFill>
          <bgColor theme="9" tint="0.39994506668294322"/>
        </patternFill>
      </fill>
    </dxf>
    <dxf>
      <fill>
        <patternFill>
          <bgColor rgb="FF92D050"/>
        </patternFill>
      </fill>
    </dxf>
    <dxf>
      <fill>
        <patternFill>
          <bgColor rgb="FFFFFF00"/>
        </patternFill>
      </fill>
    </dxf>
    <dxf>
      <fill>
        <patternFill>
          <bgColor rgb="FFFF0000"/>
        </patternFill>
      </fill>
    </dxf>
    <dxf>
      <fill>
        <patternFill>
          <bgColor theme="9" tint="0.79998168889431442"/>
        </patternFill>
      </fill>
    </dxf>
    <dxf>
      <fill>
        <patternFill>
          <bgColor theme="9" tint="0.39994506668294322"/>
        </patternFill>
      </fill>
    </dxf>
    <dxf>
      <fill>
        <patternFill>
          <bgColor rgb="FF92D050"/>
        </patternFill>
      </fill>
    </dxf>
    <dxf>
      <fill>
        <patternFill>
          <bgColor rgb="FFFFFF00"/>
        </patternFill>
      </fill>
    </dxf>
    <dxf>
      <fill>
        <patternFill>
          <bgColor rgb="FFFF0000"/>
        </patternFill>
      </fill>
    </dxf>
    <dxf>
      <fill>
        <patternFill>
          <bgColor theme="9" tint="0.79998168889431442"/>
        </patternFill>
      </fill>
    </dxf>
    <dxf>
      <fill>
        <patternFill>
          <bgColor theme="9" tint="0.39994506668294322"/>
        </patternFill>
      </fill>
    </dxf>
    <dxf>
      <fill>
        <patternFill>
          <bgColor rgb="FF92D050"/>
        </patternFill>
      </fill>
    </dxf>
    <dxf>
      <fill>
        <patternFill>
          <bgColor rgb="FFFFFF00"/>
        </patternFill>
      </fill>
    </dxf>
    <dxf>
      <fill>
        <patternFill>
          <bgColor rgb="FFFF0000"/>
        </patternFill>
      </fill>
    </dxf>
    <dxf>
      <fill>
        <patternFill>
          <bgColor theme="9" tint="0.79998168889431442"/>
        </patternFill>
      </fill>
    </dxf>
    <dxf>
      <fill>
        <patternFill>
          <bgColor theme="9" tint="0.39994506668294322"/>
        </patternFill>
      </fill>
    </dxf>
    <dxf>
      <fill>
        <patternFill>
          <bgColor rgb="FF92D050"/>
        </patternFill>
      </fill>
    </dxf>
    <dxf>
      <fill>
        <patternFill>
          <bgColor rgb="FFFFFF00"/>
        </patternFill>
      </fill>
    </dxf>
    <dxf>
      <fill>
        <patternFill>
          <bgColor rgb="FFFF0000"/>
        </patternFill>
      </fill>
    </dxf>
    <dxf>
      <fill>
        <patternFill>
          <bgColor theme="9" tint="0.79998168889431442"/>
        </patternFill>
      </fill>
    </dxf>
    <dxf>
      <fill>
        <patternFill>
          <bgColor theme="9" tint="0.39994506668294322"/>
        </patternFill>
      </fill>
    </dxf>
    <dxf>
      <fill>
        <patternFill>
          <bgColor rgb="FF92D050"/>
        </patternFill>
      </fill>
    </dxf>
    <dxf>
      <fill>
        <patternFill>
          <bgColor rgb="FFFFFF00"/>
        </patternFill>
      </fill>
    </dxf>
    <dxf>
      <fill>
        <patternFill>
          <bgColor rgb="FFFF0000"/>
        </patternFill>
      </fill>
    </dxf>
    <dxf>
      <fill>
        <patternFill>
          <bgColor theme="9" tint="0.79998168889431442"/>
        </patternFill>
      </fill>
    </dxf>
    <dxf>
      <fill>
        <patternFill>
          <bgColor theme="9" tint="0.39994506668294322"/>
        </patternFill>
      </fill>
    </dxf>
    <dxf>
      <fill>
        <patternFill>
          <bgColor rgb="FF92D050"/>
        </patternFill>
      </fill>
    </dxf>
    <dxf>
      <fill>
        <patternFill>
          <bgColor rgb="FFFFFF00"/>
        </patternFill>
      </fill>
    </dxf>
    <dxf>
      <fill>
        <patternFill>
          <bgColor rgb="FFFF0000"/>
        </patternFill>
      </fill>
    </dxf>
    <dxf>
      <fill>
        <patternFill>
          <bgColor theme="9" tint="0.79998168889431442"/>
        </patternFill>
      </fill>
    </dxf>
    <dxf>
      <fill>
        <patternFill>
          <bgColor theme="9" tint="0.39994506668294322"/>
        </patternFill>
      </fill>
    </dxf>
    <dxf>
      <fill>
        <patternFill>
          <bgColor rgb="FF92D050"/>
        </patternFill>
      </fill>
    </dxf>
    <dxf>
      <fill>
        <patternFill>
          <bgColor rgb="FFFFFF00"/>
        </patternFill>
      </fill>
    </dxf>
    <dxf>
      <fill>
        <patternFill>
          <bgColor rgb="FFFF0000"/>
        </patternFill>
      </fill>
    </dxf>
    <dxf>
      <fill>
        <patternFill>
          <bgColor theme="9" tint="0.79998168889431442"/>
        </patternFill>
      </fill>
    </dxf>
    <dxf>
      <fill>
        <patternFill>
          <bgColor theme="9" tint="0.39994506668294322"/>
        </patternFill>
      </fill>
    </dxf>
    <dxf>
      <fill>
        <patternFill>
          <bgColor rgb="FF92D050"/>
        </patternFill>
      </fill>
    </dxf>
    <dxf>
      <fill>
        <patternFill>
          <bgColor rgb="FFFFFF00"/>
        </patternFill>
      </fill>
    </dxf>
    <dxf>
      <fill>
        <patternFill>
          <bgColor rgb="FFFF0000"/>
        </patternFill>
      </fill>
    </dxf>
    <dxf>
      <fill>
        <patternFill>
          <bgColor theme="9" tint="0.79998168889431442"/>
        </patternFill>
      </fill>
    </dxf>
    <dxf>
      <fill>
        <patternFill>
          <bgColor theme="9" tint="0.39994506668294322"/>
        </patternFill>
      </fill>
    </dxf>
    <dxf>
      <fill>
        <patternFill>
          <bgColor rgb="FF92D050"/>
        </patternFill>
      </fill>
    </dxf>
    <dxf>
      <fill>
        <patternFill>
          <bgColor rgb="FFFFFF00"/>
        </patternFill>
      </fill>
    </dxf>
    <dxf>
      <fill>
        <patternFill>
          <bgColor rgb="FFFF0000"/>
        </patternFill>
      </fill>
    </dxf>
    <dxf>
      <fill>
        <patternFill>
          <bgColor theme="9" tint="0.79998168889431442"/>
        </patternFill>
      </fill>
    </dxf>
    <dxf>
      <fill>
        <patternFill>
          <bgColor theme="9" tint="0.39994506668294322"/>
        </patternFill>
      </fill>
    </dxf>
    <dxf>
      <fill>
        <patternFill>
          <bgColor rgb="FF92D050"/>
        </patternFill>
      </fill>
    </dxf>
    <dxf>
      <fill>
        <patternFill>
          <bgColor rgb="FFFFFF00"/>
        </patternFill>
      </fill>
    </dxf>
    <dxf>
      <fill>
        <patternFill>
          <bgColor rgb="FFFF0000"/>
        </patternFill>
      </fill>
    </dxf>
    <dxf>
      <fill>
        <patternFill>
          <bgColor theme="9" tint="0.79998168889431442"/>
        </patternFill>
      </fill>
    </dxf>
    <dxf>
      <fill>
        <patternFill>
          <bgColor theme="9" tint="0.39994506668294322"/>
        </patternFill>
      </fill>
    </dxf>
    <dxf>
      <fill>
        <patternFill>
          <bgColor rgb="FF92D050"/>
        </patternFill>
      </fill>
    </dxf>
    <dxf>
      <fill>
        <patternFill>
          <bgColor rgb="FFFFFF00"/>
        </patternFill>
      </fill>
    </dxf>
    <dxf>
      <fill>
        <patternFill>
          <bgColor rgb="FFFF0000"/>
        </patternFill>
      </fill>
    </dxf>
    <dxf>
      <fill>
        <patternFill>
          <bgColor theme="9" tint="0.79998168889431442"/>
        </patternFill>
      </fill>
    </dxf>
    <dxf>
      <fill>
        <patternFill>
          <bgColor theme="9" tint="0.39994506668294322"/>
        </patternFill>
      </fill>
    </dxf>
    <dxf>
      <fill>
        <patternFill>
          <bgColor rgb="FF92D050"/>
        </patternFill>
      </fill>
    </dxf>
    <dxf>
      <fill>
        <patternFill>
          <bgColor rgb="FFFFFF00"/>
        </patternFill>
      </fill>
    </dxf>
    <dxf>
      <fill>
        <patternFill>
          <bgColor rgb="FFFF0000"/>
        </patternFill>
      </fill>
    </dxf>
    <dxf>
      <fill>
        <patternFill>
          <bgColor theme="9" tint="0.79998168889431442"/>
        </patternFill>
      </fill>
    </dxf>
    <dxf>
      <fill>
        <patternFill>
          <bgColor theme="9" tint="0.39994506668294322"/>
        </patternFill>
      </fill>
    </dxf>
    <dxf>
      <fill>
        <patternFill>
          <bgColor rgb="FF92D050"/>
        </patternFill>
      </fill>
    </dxf>
    <dxf>
      <fill>
        <patternFill>
          <bgColor rgb="FFFFFF00"/>
        </patternFill>
      </fill>
    </dxf>
    <dxf>
      <fill>
        <patternFill>
          <bgColor rgb="FFFF0000"/>
        </patternFill>
      </fill>
    </dxf>
    <dxf>
      <fill>
        <patternFill>
          <bgColor theme="9" tint="0.79998168889431442"/>
        </patternFill>
      </fill>
    </dxf>
    <dxf>
      <fill>
        <patternFill>
          <bgColor theme="9" tint="0.39994506668294322"/>
        </patternFill>
      </fill>
    </dxf>
    <dxf>
      <fill>
        <patternFill>
          <bgColor rgb="FF92D050"/>
        </patternFill>
      </fill>
    </dxf>
    <dxf>
      <fill>
        <patternFill>
          <bgColor rgb="FFFFFF00"/>
        </patternFill>
      </fill>
    </dxf>
    <dxf>
      <fill>
        <patternFill>
          <bgColor rgb="FFFF0000"/>
        </patternFill>
      </fill>
    </dxf>
    <dxf>
      <fill>
        <patternFill>
          <bgColor theme="9" tint="0.79998168889431442"/>
        </patternFill>
      </fill>
    </dxf>
    <dxf>
      <fill>
        <patternFill>
          <bgColor theme="9" tint="0.39994506668294322"/>
        </patternFill>
      </fill>
    </dxf>
    <dxf>
      <fill>
        <patternFill>
          <bgColor rgb="FF92D050"/>
        </patternFill>
      </fill>
    </dxf>
    <dxf>
      <fill>
        <patternFill>
          <bgColor rgb="FFFFFF00"/>
        </patternFill>
      </fill>
    </dxf>
    <dxf>
      <fill>
        <patternFill>
          <bgColor rgb="FFFF0000"/>
        </patternFill>
      </fill>
    </dxf>
    <dxf>
      <fill>
        <patternFill>
          <bgColor theme="9" tint="0.79998168889431442"/>
        </patternFill>
      </fill>
    </dxf>
    <dxf>
      <fill>
        <patternFill>
          <bgColor theme="9" tint="0.39994506668294322"/>
        </patternFill>
      </fill>
    </dxf>
    <dxf>
      <fill>
        <patternFill>
          <bgColor rgb="FF92D050"/>
        </patternFill>
      </fill>
    </dxf>
    <dxf>
      <fill>
        <patternFill>
          <bgColor rgb="FFFFFF00"/>
        </patternFill>
      </fill>
    </dxf>
    <dxf>
      <fill>
        <patternFill>
          <bgColor rgb="FFFF0000"/>
        </patternFill>
      </fill>
    </dxf>
    <dxf>
      <fill>
        <patternFill>
          <bgColor theme="9" tint="0.79998168889431442"/>
        </patternFill>
      </fill>
    </dxf>
    <dxf>
      <fill>
        <patternFill>
          <bgColor theme="9" tint="0.39994506668294322"/>
        </patternFill>
      </fill>
    </dxf>
    <dxf>
      <fill>
        <patternFill>
          <bgColor rgb="FF92D050"/>
        </patternFill>
      </fill>
    </dxf>
    <dxf>
      <fill>
        <patternFill>
          <bgColor rgb="FFFFFF00"/>
        </patternFill>
      </fill>
    </dxf>
    <dxf>
      <fill>
        <patternFill>
          <bgColor rgb="FFFF0000"/>
        </patternFill>
      </fill>
    </dxf>
    <dxf>
      <fill>
        <patternFill>
          <bgColor theme="9" tint="0.79998168889431442"/>
        </patternFill>
      </fill>
    </dxf>
    <dxf>
      <fill>
        <patternFill>
          <bgColor theme="9" tint="0.39994506668294322"/>
        </patternFill>
      </fill>
    </dxf>
    <dxf>
      <fill>
        <patternFill>
          <bgColor rgb="FF92D050"/>
        </patternFill>
      </fill>
    </dxf>
    <dxf>
      <fill>
        <patternFill>
          <bgColor rgb="FFFFFF00"/>
        </patternFill>
      </fill>
    </dxf>
    <dxf>
      <fill>
        <patternFill>
          <bgColor rgb="FFFF0000"/>
        </patternFill>
      </fill>
    </dxf>
    <dxf>
      <fill>
        <patternFill>
          <bgColor theme="9" tint="0.79998168889431442"/>
        </patternFill>
      </fill>
    </dxf>
    <dxf>
      <fill>
        <patternFill>
          <bgColor theme="9" tint="0.39994506668294322"/>
        </patternFill>
      </fill>
    </dxf>
    <dxf>
      <fill>
        <patternFill>
          <bgColor rgb="FF92D050"/>
        </patternFill>
      </fill>
    </dxf>
    <dxf>
      <fill>
        <patternFill>
          <bgColor rgb="FFFFFF00"/>
        </patternFill>
      </fill>
    </dxf>
    <dxf>
      <fill>
        <patternFill>
          <bgColor rgb="FFFF0000"/>
        </patternFill>
      </fill>
    </dxf>
    <dxf>
      <fill>
        <patternFill>
          <bgColor theme="9" tint="0.79998168889431442"/>
        </patternFill>
      </fill>
    </dxf>
    <dxf>
      <fill>
        <patternFill>
          <bgColor theme="9" tint="0.39994506668294322"/>
        </patternFill>
      </fill>
    </dxf>
    <dxf>
      <fill>
        <patternFill>
          <bgColor rgb="FF92D050"/>
        </patternFill>
      </fill>
    </dxf>
    <dxf>
      <fill>
        <patternFill>
          <bgColor rgb="FFFFFF00"/>
        </patternFill>
      </fill>
    </dxf>
    <dxf>
      <fill>
        <patternFill>
          <bgColor rgb="FFFF0000"/>
        </patternFill>
      </fill>
    </dxf>
    <dxf>
      <fill>
        <patternFill>
          <bgColor theme="9" tint="0.79998168889431442"/>
        </patternFill>
      </fill>
    </dxf>
    <dxf>
      <fill>
        <patternFill>
          <bgColor theme="9" tint="0.39994506668294322"/>
        </patternFill>
      </fill>
    </dxf>
    <dxf>
      <fill>
        <patternFill>
          <bgColor rgb="FF92D050"/>
        </patternFill>
      </fill>
    </dxf>
    <dxf>
      <fill>
        <patternFill>
          <bgColor rgb="FFFFFF00"/>
        </patternFill>
      </fill>
    </dxf>
    <dxf>
      <fill>
        <patternFill>
          <bgColor rgb="FFFF0000"/>
        </patternFill>
      </fill>
    </dxf>
    <dxf>
      <fill>
        <patternFill>
          <bgColor theme="9" tint="0.79998168889431442"/>
        </patternFill>
      </fill>
    </dxf>
    <dxf>
      <fill>
        <patternFill>
          <bgColor theme="9" tint="0.39994506668294322"/>
        </patternFill>
      </fill>
    </dxf>
    <dxf>
      <fill>
        <patternFill>
          <bgColor rgb="FF92D050"/>
        </patternFill>
      </fill>
    </dxf>
    <dxf>
      <fill>
        <patternFill>
          <bgColor rgb="FFFFFF00"/>
        </patternFill>
      </fill>
    </dxf>
    <dxf>
      <fill>
        <patternFill>
          <bgColor rgb="FFFF0000"/>
        </patternFill>
      </fill>
    </dxf>
    <dxf>
      <fill>
        <patternFill>
          <bgColor theme="9" tint="0.79998168889431442"/>
        </patternFill>
      </fill>
    </dxf>
    <dxf>
      <fill>
        <patternFill>
          <bgColor theme="9" tint="0.39994506668294322"/>
        </patternFill>
      </fill>
    </dxf>
    <dxf>
      <fill>
        <patternFill>
          <bgColor rgb="FF92D050"/>
        </patternFill>
      </fill>
    </dxf>
    <dxf>
      <fill>
        <patternFill>
          <bgColor rgb="FFFFFF00"/>
        </patternFill>
      </fill>
    </dxf>
    <dxf>
      <fill>
        <patternFill>
          <bgColor rgb="FFFF0000"/>
        </patternFill>
      </fill>
    </dxf>
    <dxf>
      <fill>
        <patternFill>
          <bgColor theme="9" tint="0.79998168889431442"/>
        </patternFill>
      </fill>
    </dxf>
    <dxf>
      <fill>
        <patternFill>
          <bgColor theme="9" tint="0.39994506668294322"/>
        </patternFill>
      </fill>
    </dxf>
    <dxf>
      <fill>
        <patternFill>
          <bgColor rgb="FF92D050"/>
        </patternFill>
      </fill>
    </dxf>
    <dxf>
      <fill>
        <patternFill>
          <bgColor rgb="FFFFFF00"/>
        </patternFill>
      </fill>
    </dxf>
    <dxf>
      <fill>
        <patternFill>
          <bgColor rgb="FFFF0000"/>
        </patternFill>
      </fill>
    </dxf>
    <dxf>
      <fill>
        <patternFill>
          <bgColor theme="9" tint="0.79998168889431442"/>
        </patternFill>
      </fill>
    </dxf>
    <dxf>
      <fill>
        <patternFill>
          <bgColor theme="9" tint="0.39994506668294322"/>
        </patternFill>
      </fill>
    </dxf>
    <dxf>
      <fill>
        <patternFill>
          <bgColor rgb="FF92D050"/>
        </patternFill>
      </fill>
    </dxf>
    <dxf>
      <fill>
        <patternFill>
          <bgColor rgb="FFFFFF00"/>
        </patternFill>
      </fill>
    </dxf>
    <dxf>
      <fill>
        <patternFill>
          <bgColor rgb="FFFF0000"/>
        </patternFill>
      </fill>
    </dxf>
    <dxf>
      <fill>
        <patternFill>
          <bgColor theme="9" tint="0.79998168889431442"/>
        </patternFill>
      </fill>
    </dxf>
    <dxf>
      <fill>
        <patternFill>
          <bgColor theme="9" tint="0.39994506668294322"/>
        </patternFill>
      </fill>
    </dxf>
    <dxf>
      <fill>
        <patternFill>
          <bgColor theme="9" tint="0.79998168889431442"/>
        </patternFill>
      </fill>
    </dxf>
    <dxf>
      <fill>
        <patternFill>
          <bgColor theme="9" tint="0.39994506668294322"/>
        </patternFill>
      </fill>
    </dxf>
    <dxf>
      <fill>
        <patternFill>
          <bgColor theme="9" tint="0.79998168889431442"/>
        </patternFill>
      </fill>
    </dxf>
    <dxf>
      <fill>
        <patternFill>
          <bgColor theme="9" tint="0.39994506668294322"/>
        </patternFill>
      </fill>
    </dxf>
    <dxf>
      <fill>
        <patternFill>
          <bgColor theme="9" tint="0.79998168889431442"/>
        </patternFill>
      </fill>
    </dxf>
    <dxf>
      <fill>
        <patternFill>
          <bgColor theme="9" tint="0.39994506668294322"/>
        </patternFill>
      </fill>
    </dxf>
    <dxf>
      <fill>
        <patternFill>
          <bgColor theme="9" tint="0.79998168889431442"/>
        </patternFill>
      </fill>
    </dxf>
    <dxf>
      <fill>
        <patternFill>
          <bgColor theme="9" tint="0.39994506668294322"/>
        </patternFill>
      </fill>
    </dxf>
    <dxf>
      <fill>
        <patternFill>
          <bgColor theme="9" tint="0.79998168889431442"/>
        </patternFill>
      </fill>
    </dxf>
    <dxf>
      <fill>
        <patternFill>
          <bgColor theme="9" tint="0.39994506668294322"/>
        </patternFill>
      </fill>
    </dxf>
    <dxf>
      <fill>
        <patternFill>
          <bgColor rgb="FF92D050"/>
        </patternFill>
      </fill>
    </dxf>
    <dxf>
      <fill>
        <patternFill>
          <bgColor rgb="FFFFFF00"/>
        </patternFill>
      </fill>
    </dxf>
    <dxf>
      <fill>
        <patternFill>
          <bgColor rgb="FFFF0000"/>
        </patternFill>
      </fill>
    </dxf>
    <dxf>
      <fill>
        <patternFill>
          <bgColor theme="9" tint="0.79998168889431442"/>
        </patternFill>
      </fill>
    </dxf>
    <dxf>
      <fill>
        <patternFill>
          <bgColor theme="9" tint="0.39994506668294322"/>
        </patternFill>
      </fill>
    </dxf>
    <dxf>
      <fill>
        <patternFill>
          <bgColor rgb="FF92D050"/>
        </patternFill>
      </fill>
    </dxf>
    <dxf>
      <fill>
        <patternFill>
          <bgColor rgb="FFFFFF00"/>
        </patternFill>
      </fill>
    </dxf>
    <dxf>
      <fill>
        <patternFill>
          <bgColor rgb="FFFF0000"/>
        </patternFill>
      </fill>
    </dxf>
    <dxf>
      <fill>
        <patternFill>
          <bgColor theme="9" tint="0.79998168889431442"/>
        </patternFill>
      </fill>
    </dxf>
    <dxf>
      <fill>
        <patternFill>
          <bgColor theme="9" tint="0.39994506668294322"/>
        </patternFill>
      </fill>
    </dxf>
    <dxf>
      <fill>
        <patternFill>
          <bgColor theme="9" tint="0.79998168889431442"/>
        </patternFill>
      </fill>
    </dxf>
    <dxf>
      <fill>
        <patternFill>
          <bgColor theme="9" tint="0.39994506668294322"/>
        </patternFill>
      </fill>
    </dxf>
    <dxf>
      <fill>
        <patternFill>
          <bgColor rgb="FF92D050"/>
        </patternFill>
      </fill>
    </dxf>
    <dxf>
      <fill>
        <patternFill>
          <bgColor rgb="FFFFFF00"/>
        </patternFill>
      </fill>
    </dxf>
    <dxf>
      <fill>
        <patternFill>
          <bgColor rgb="FFFF0000"/>
        </patternFill>
      </fill>
    </dxf>
    <dxf>
      <fill>
        <patternFill>
          <bgColor theme="9" tint="0.79998168889431442"/>
        </patternFill>
      </fill>
    </dxf>
    <dxf>
      <fill>
        <patternFill>
          <bgColor theme="9" tint="0.39994506668294322"/>
        </patternFill>
      </fill>
    </dxf>
    <dxf>
      <fill>
        <patternFill>
          <bgColor rgb="FF92D050"/>
        </patternFill>
      </fill>
    </dxf>
    <dxf>
      <fill>
        <patternFill>
          <bgColor rgb="FFFFFF00"/>
        </patternFill>
      </fill>
    </dxf>
    <dxf>
      <fill>
        <patternFill>
          <bgColor rgb="FFFF0000"/>
        </patternFill>
      </fill>
    </dxf>
    <dxf>
      <fill>
        <patternFill>
          <bgColor theme="9" tint="0.79998168889431442"/>
        </patternFill>
      </fill>
    </dxf>
    <dxf>
      <fill>
        <patternFill>
          <bgColor theme="9" tint="0.39994506668294322"/>
        </patternFill>
      </fill>
    </dxf>
    <dxf>
      <fill>
        <patternFill>
          <bgColor rgb="FF92D050"/>
        </patternFill>
      </fill>
    </dxf>
    <dxf>
      <fill>
        <patternFill>
          <bgColor rgb="FFFFFF00"/>
        </patternFill>
      </fill>
    </dxf>
    <dxf>
      <fill>
        <patternFill>
          <bgColor rgb="FFFF0000"/>
        </patternFill>
      </fill>
    </dxf>
    <dxf>
      <fill>
        <patternFill>
          <bgColor theme="9" tint="0.79998168889431442"/>
        </patternFill>
      </fill>
    </dxf>
    <dxf>
      <fill>
        <patternFill>
          <bgColor theme="9" tint="0.39994506668294322"/>
        </patternFill>
      </fill>
    </dxf>
    <dxf>
      <fill>
        <patternFill>
          <bgColor rgb="FF92D050"/>
        </patternFill>
      </fill>
    </dxf>
    <dxf>
      <fill>
        <patternFill>
          <bgColor rgb="FFFFFF00"/>
        </patternFill>
      </fill>
    </dxf>
    <dxf>
      <fill>
        <patternFill>
          <bgColor rgb="FFFF0000"/>
        </patternFill>
      </fill>
    </dxf>
    <dxf>
      <fill>
        <patternFill>
          <bgColor theme="9" tint="0.79998168889431442"/>
        </patternFill>
      </fill>
    </dxf>
    <dxf>
      <fill>
        <patternFill>
          <bgColor theme="9" tint="0.39994506668294322"/>
        </patternFill>
      </fill>
    </dxf>
    <dxf>
      <fill>
        <patternFill>
          <bgColor rgb="FF92D050"/>
        </patternFill>
      </fill>
    </dxf>
    <dxf>
      <fill>
        <patternFill>
          <bgColor rgb="FFFFFF00"/>
        </patternFill>
      </fill>
    </dxf>
    <dxf>
      <fill>
        <patternFill>
          <bgColor rgb="FFFF0000"/>
        </patternFill>
      </fill>
    </dxf>
    <dxf>
      <fill>
        <patternFill>
          <bgColor theme="9" tint="0.79998168889431442"/>
        </patternFill>
      </fill>
    </dxf>
    <dxf>
      <fill>
        <patternFill>
          <bgColor theme="9" tint="0.39994506668294322"/>
        </patternFill>
      </fill>
    </dxf>
    <dxf>
      <fill>
        <patternFill>
          <bgColor theme="9" tint="0.79998168889431442"/>
        </patternFill>
      </fill>
    </dxf>
    <dxf>
      <fill>
        <patternFill>
          <bgColor theme="9" tint="0.39994506668294322"/>
        </patternFill>
      </fill>
    </dxf>
    <dxf>
      <fill>
        <patternFill>
          <bgColor rgb="FF92D050"/>
        </patternFill>
      </fill>
    </dxf>
    <dxf>
      <fill>
        <patternFill>
          <bgColor rgb="FFFFFF00"/>
        </patternFill>
      </fill>
    </dxf>
    <dxf>
      <fill>
        <patternFill>
          <bgColor rgb="FFFF0000"/>
        </patternFill>
      </fill>
    </dxf>
    <dxf>
      <fill>
        <patternFill>
          <bgColor theme="9" tint="0.79998168889431442"/>
        </patternFill>
      </fill>
    </dxf>
    <dxf>
      <fill>
        <patternFill>
          <bgColor theme="9" tint="0.39994506668294322"/>
        </patternFill>
      </fill>
    </dxf>
    <dxf>
      <fill>
        <patternFill>
          <bgColor rgb="FF92D050"/>
        </patternFill>
      </fill>
    </dxf>
    <dxf>
      <fill>
        <patternFill>
          <bgColor rgb="FFFFFF00"/>
        </patternFill>
      </fill>
    </dxf>
    <dxf>
      <fill>
        <patternFill>
          <bgColor rgb="FFFF0000"/>
        </patternFill>
      </fill>
    </dxf>
    <dxf>
      <fill>
        <patternFill>
          <bgColor theme="9" tint="0.79998168889431442"/>
        </patternFill>
      </fill>
    </dxf>
    <dxf>
      <fill>
        <patternFill>
          <bgColor theme="9" tint="0.39994506668294322"/>
        </patternFill>
      </fill>
    </dxf>
    <dxf>
      <fill>
        <patternFill>
          <bgColor rgb="FF92D050"/>
        </patternFill>
      </fill>
    </dxf>
    <dxf>
      <fill>
        <patternFill>
          <bgColor rgb="FFFFFF00"/>
        </patternFill>
      </fill>
    </dxf>
    <dxf>
      <fill>
        <patternFill>
          <bgColor rgb="FFFF0000"/>
        </patternFill>
      </fill>
    </dxf>
    <dxf>
      <fill>
        <patternFill>
          <bgColor theme="9" tint="0.79998168889431442"/>
        </patternFill>
      </fill>
    </dxf>
    <dxf>
      <fill>
        <patternFill>
          <bgColor theme="9" tint="0.39994506668294322"/>
        </patternFill>
      </fill>
    </dxf>
    <dxf>
      <fill>
        <patternFill>
          <bgColor rgb="FF92D050"/>
        </patternFill>
      </fill>
    </dxf>
    <dxf>
      <fill>
        <patternFill>
          <bgColor rgb="FFFFFF00"/>
        </patternFill>
      </fill>
    </dxf>
    <dxf>
      <fill>
        <patternFill>
          <bgColor rgb="FFFF0000"/>
        </patternFill>
      </fill>
    </dxf>
    <dxf>
      <fill>
        <patternFill>
          <bgColor theme="9" tint="0.79998168889431442"/>
        </patternFill>
      </fill>
    </dxf>
    <dxf>
      <fill>
        <patternFill>
          <bgColor theme="9" tint="0.39994506668294322"/>
        </patternFill>
      </fill>
    </dxf>
    <dxf>
      <fill>
        <patternFill>
          <bgColor rgb="FF92D050"/>
        </patternFill>
      </fill>
    </dxf>
    <dxf>
      <fill>
        <patternFill>
          <bgColor rgb="FFFFFF00"/>
        </patternFill>
      </fill>
    </dxf>
    <dxf>
      <fill>
        <patternFill>
          <bgColor rgb="FFFF0000"/>
        </patternFill>
      </fill>
    </dxf>
    <dxf>
      <fill>
        <patternFill>
          <bgColor theme="9" tint="0.79998168889431442"/>
        </patternFill>
      </fill>
    </dxf>
    <dxf>
      <fill>
        <patternFill>
          <bgColor theme="9" tint="0.39994506668294322"/>
        </patternFill>
      </fill>
    </dxf>
    <dxf>
      <fill>
        <patternFill>
          <bgColor rgb="FF92D050"/>
        </patternFill>
      </fill>
    </dxf>
    <dxf>
      <fill>
        <patternFill>
          <bgColor rgb="FFFFFF00"/>
        </patternFill>
      </fill>
    </dxf>
    <dxf>
      <fill>
        <patternFill>
          <bgColor rgb="FFFF0000"/>
        </patternFill>
      </fill>
    </dxf>
    <dxf>
      <fill>
        <patternFill>
          <bgColor theme="9" tint="0.79998168889431442"/>
        </patternFill>
      </fill>
    </dxf>
    <dxf>
      <fill>
        <patternFill>
          <bgColor theme="9" tint="0.39994506668294322"/>
        </patternFill>
      </fill>
    </dxf>
    <dxf>
      <fill>
        <patternFill>
          <bgColor rgb="FF92D050"/>
        </patternFill>
      </fill>
    </dxf>
    <dxf>
      <fill>
        <patternFill>
          <bgColor rgb="FFFFFF00"/>
        </patternFill>
      </fill>
    </dxf>
    <dxf>
      <fill>
        <patternFill>
          <bgColor rgb="FFFF0000"/>
        </patternFill>
      </fill>
    </dxf>
    <dxf>
      <fill>
        <patternFill>
          <bgColor theme="9" tint="0.79998168889431442"/>
        </patternFill>
      </fill>
    </dxf>
    <dxf>
      <fill>
        <patternFill>
          <bgColor theme="9" tint="0.39994506668294322"/>
        </patternFill>
      </fill>
    </dxf>
    <dxf>
      <fill>
        <patternFill>
          <bgColor rgb="FF92D050"/>
        </patternFill>
      </fill>
    </dxf>
    <dxf>
      <fill>
        <patternFill>
          <bgColor rgb="FFFFFF00"/>
        </patternFill>
      </fill>
    </dxf>
    <dxf>
      <fill>
        <patternFill>
          <bgColor rgb="FFFF0000"/>
        </patternFill>
      </fill>
    </dxf>
    <dxf>
      <fill>
        <patternFill>
          <bgColor theme="9" tint="0.79998168889431442"/>
        </patternFill>
      </fill>
    </dxf>
    <dxf>
      <fill>
        <patternFill>
          <bgColor theme="9" tint="0.39994506668294322"/>
        </patternFill>
      </fill>
    </dxf>
    <dxf>
      <fill>
        <patternFill>
          <bgColor rgb="FF92D050"/>
        </patternFill>
      </fill>
    </dxf>
    <dxf>
      <fill>
        <patternFill>
          <bgColor rgb="FFFFFF00"/>
        </patternFill>
      </fill>
    </dxf>
    <dxf>
      <fill>
        <patternFill>
          <bgColor rgb="FFFF0000"/>
        </patternFill>
      </fill>
    </dxf>
    <dxf>
      <fill>
        <patternFill>
          <bgColor theme="9" tint="0.79998168889431442"/>
        </patternFill>
      </fill>
    </dxf>
    <dxf>
      <fill>
        <patternFill>
          <bgColor theme="9" tint="0.39994506668294322"/>
        </patternFill>
      </fill>
    </dxf>
    <dxf>
      <fill>
        <patternFill>
          <bgColor rgb="FF92D050"/>
        </patternFill>
      </fill>
    </dxf>
    <dxf>
      <fill>
        <patternFill>
          <bgColor rgb="FFFFFF00"/>
        </patternFill>
      </fill>
    </dxf>
    <dxf>
      <fill>
        <patternFill>
          <bgColor rgb="FFFF0000"/>
        </patternFill>
      </fill>
    </dxf>
    <dxf>
      <fill>
        <patternFill>
          <bgColor theme="9" tint="0.79998168889431442"/>
        </patternFill>
      </fill>
    </dxf>
    <dxf>
      <fill>
        <patternFill>
          <bgColor theme="9" tint="0.39994506668294322"/>
        </patternFill>
      </fill>
    </dxf>
    <dxf>
      <fill>
        <patternFill>
          <bgColor rgb="FF92D050"/>
        </patternFill>
      </fill>
    </dxf>
    <dxf>
      <fill>
        <patternFill>
          <bgColor rgb="FFFFFF00"/>
        </patternFill>
      </fill>
    </dxf>
    <dxf>
      <fill>
        <patternFill>
          <bgColor rgb="FFFF0000"/>
        </patternFill>
      </fill>
    </dxf>
    <dxf>
      <fill>
        <patternFill>
          <bgColor theme="9" tint="0.79998168889431442"/>
        </patternFill>
      </fill>
    </dxf>
    <dxf>
      <fill>
        <patternFill>
          <bgColor theme="9" tint="0.39994506668294322"/>
        </patternFill>
      </fill>
    </dxf>
    <dxf>
      <fill>
        <patternFill>
          <bgColor theme="9" tint="0.79998168889431442"/>
        </patternFill>
      </fill>
    </dxf>
    <dxf>
      <fill>
        <patternFill>
          <bgColor theme="9" tint="0.39994506668294322"/>
        </patternFill>
      </fill>
    </dxf>
    <dxf>
      <fill>
        <patternFill>
          <bgColor rgb="FF92D050"/>
        </patternFill>
      </fill>
    </dxf>
    <dxf>
      <fill>
        <patternFill>
          <bgColor rgb="FFFFFF00"/>
        </patternFill>
      </fill>
    </dxf>
    <dxf>
      <fill>
        <patternFill>
          <bgColor rgb="FFFF0000"/>
        </patternFill>
      </fill>
    </dxf>
    <dxf>
      <fill>
        <patternFill>
          <bgColor theme="9" tint="0.79998168889431442"/>
        </patternFill>
      </fill>
    </dxf>
    <dxf>
      <fill>
        <patternFill>
          <bgColor theme="9" tint="0.39994506668294322"/>
        </patternFill>
      </fill>
    </dxf>
    <dxf>
      <fill>
        <patternFill>
          <bgColor rgb="FF92D050"/>
        </patternFill>
      </fill>
    </dxf>
    <dxf>
      <fill>
        <patternFill>
          <bgColor rgb="FFFFFF00"/>
        </patternFill>
      </fill>
    </dxf>
    <dxf>
      <fill>
        <patternFill>
          <bgColor rgb="FFFF0000"/>
        </patternFill>
      </fill>
    </dxf>
    <dxf>
      <fill>
        <patternFill>
          <bgColor theme="9" tint="0.79998168889431442"/>
        </patternFill>
      </fill>
    </dxf>
    <dxf>
      <fill>
        <patternFill>
          <bgColor theme="9" tint="0.39994506668294322"/>
        </patternFill>
      </fill>
    </dxf>
    <dxf>
      <fill>
        <patternFill>
          <bgColor theme="9" tint="0.79998168889431442"/>
        </patternFill>
      </fill>
    </dxf>
    <dxf>
      <fill>
        <patternFill>
          <bgColor theme="9" tint="0.39994506668294322"/>
        </patternFill>
      </fill>
    </dxf>
    <dxf>
      <fill>
        <patternFill>
          <bgColor rgb="FF92D050"/>
        </patternFill>
      </fill>
    </dxf>
    <dxf>
      <fill>
        <patternFill>
          <bgColor rgb="FFFFFF00"/>
        </patternFill>
      </fill>
    </dxf>
    <dxf>
      <fill>
        <patternFill>
          <bgColor rgb="FFFF0000"/>
        </patternFill>
      </fill>
    </dxf>
    <dxf>
      <fill>
        <patternFill>
          <bgColor theme="9" tint="0.79998168889431442"/>
        </patternFill>
      </fill>
    </dxf>
    <dxf>
      <fill>
        <patternFill>
          <bgColor theme="9" tint="0.39994506668294322"/>
        </patternFill>
      </fill>
    </dxf>
    <dxf>
      <fill>
        <patternFill>
          <bgColor rgb="FF92D050"/>
        </patternFill>
      </fill>
    </dxf>
    <dxf>
      <fill>
        <patternFill>
          <bgColor rgb="FFFFFF00"/>
        </patternFill>
      </fill>
    </dxf>
    <dxf>
      <fill>
        <patternFill>
          <bgColor rgb="FFFF0000"/>
        </patternFill>
      </fill>
    </dxf>
    <dxf>
      <fill>
        <patternFill>
          <bgColor theme="9" tint="0.79998168889431442"/>
        </patternFill>
      </fill>
    </dxf>
    <dxf>
      <fill>
        <patternFill>
          <bgColor theme="9" tint="0.39994506668294322"/>
        </patternFill>
      </fill>
    </dxf>
    <dxf>
      <fill>
        <patternFill>
          <bgColor rgb="FF92D050"/>
        </patternFill>
      </fill>
    </dxf>
    <dxf>
      <fill>
        <patternFill>
          <bgColor rgb="FFFFFF00"/>
        </patternFill>
      </fill>
    </dxf>
    <dxf>
      <fill>
        <patternFill>
          <bgColor rgb="FFFF0000"/>
        </patternFill>
      </fill>
    </dxf>
    <dxf>
      <fill>
        <patternFill>
          <bgColor theme="9" tint="0.79998168889431442"/>
        </patternFill>
      </fill>
    </dxf>
    <dxf>
      <fill>
        <patternFill>
          <bgColor theme="9" tint="0.39994506668294322"/>
        </patternFill>
      </fill>
    </dxf>
    <dxf>
      <fill>
        <patternFill>
          <bgColor rgb="FF92D050"/>
        </patternFill>
      </fill>
    </dxf>
    <dxf>
      <fill>
        <patternFill>
          <bgColor rgb="FFFFFF00"/>
        </patternFill>
      </fill>
    </dxf>
    <dxf>
      <fill>
        <patternFill>
          <bgColor rgb="FFFF0000"/>
        </patternFill>
      </fill>
    </dxf>
    <dxf>
      <fill>
        <patternFill>
          <bgColor theme="9" tint="0.79998168889431442"/>
        </patternFill>
      </fill>
    </dxf>
    <dxf>
      <fill>
        <patternFill>
          <bgColor theme="9" tint="0.39994506668294322"/>
        </patternFill>
      </fill>
    </dxf>
    <dxf>
      <fill>
        <patternFill>
          <bgColor rgb="FF92D050"/>
        </patternFill>
      </fill>
    </dxf>
    <dxf>
      <fill>
        <patternFill>
          <bgColor rgb="FFFFFF00"/>
        </patternFill>
      </fill>
    </dxf>
    <dxf>
      <fill>
        <patternFill>
          <bgColor rgb="FFFF0000"/>
        </patternFill>
      </fill>
    </dxf>
    <dxf>
      <fill>
        <patternFill>
          <bgColor theme="9" tint="0.79998168889431442"/>
        </patternFill>
      </fill>
    </dxf>
    <dxf>
      <fill>
        <patternFill>
          <bgColor theme="9" tint="0.39994506668294322"/>
        </patternFill>
      </fill>
    </dxf>
    <dxf>
      <fill>
        <patternFill>
          <bgColor rgb="FF92D050"/>
        </patternFill>
      </fill>
    </dxf>
    <dxf>
      <fill>
        <patternFill>
          <bgColor rgb="FFFFFF00"/>
        </patternFill>
      </fill>
    </dxf>
    <dxf>
      <fill>
        <patternFill>
          <bgColor rgb="FFFF0000"/>
        </patternFill>
      </fill>
    </dxf>
    <dxf>
      <fill>
        <patternFill>
          <bgColor theme="9" tint="0.79998168889431442"/>
        </patternFill>
      </fill>
    </dxf>
    <dxf>
      <fill>
        <patternFill>
          <bgColor theme="9" tint="0.39994506668294322"/>
        </patternFill>
      </fill>
    </dxf>
    <dxf>
      <fill>
        <patternFill>
          <bgColor rgb="FF92D050"/>
        </patternFill>
      </fill>
    </dxf>
    <dxf>
      <fill>
        <patternFill>
          <bgColor rgb="FFFFFF00"/>
        </patternFill>
      </fill>
    </dxf>
    <dxf>
      <fill>
        <patternFill>
          <bgColor rgb="FFFF0000"/>
        </patternFill>
      </fill>
    </dxf>
    <dxf>
      <fill>
        <patternFill>
          <bgColor theme="9" tint="0.79998168889431442"/>
        </patternFill>
      </fill>
    </dxf>
    <dxf>
      <fill>
        <patternFill>
          <bgColor theme="9" tint="0.39994506668294322"/>
        </patternFill>
      </fill>
    </dxf>
    <dxf>
      <fill>
        <patternFill>
          <bgColor rgb="FF92D050"/>
        </patternFill>
      </fill>
    </dxf>
    <dxf>
      <fill>
        <patternFill>
          <bgColor rgb="FFFFFF00"/>
        </patternFill>
      </fill>
    </dxf>
    <dxf>
      <fill>
        <patternFill>
          <bgColor rgb="FFFF0000"/>
        </patternFill>
      </fill>
    </dxf>
    <dxf>
      <fill>
        <patternFill>
          <bgColor theme="9" tint="0.79998168889431442"/>
        </patternFill>
      </fill>
    </dxf>
    <dxf>
      <fill>
        <patternFill>
          <bgColor theme="9" tint="0.39994506668294322"/>
        </patternFill>
      </fill>
    </dxf>
    <dxf>
      <fill>
        <patternFill>
          <bgColor rgb="FF92D050"/>
        </patternFill>
      </fill>
    </dxf>
    <dxf>
      <fill>
        <patternFill>
          <bgColor rgb="FFFFFF00"/>
        </patternFill>
      </fill>
    </dxf>
    <dxf>
      <fill>
        <patternFill>
          <bgColor rgb="FFFF0000"/>
        </patternFill>
      </fill>
    </dxf>
    <dxf>
      <fill>
        <patternFill>
          <bgColor theme="9" tint="0.79998168889431442"/>
        </patternFill>
      </fill>
    </dxf>
    <dxf>
      <fill>
        <patternFill>
          <bgColor theme="9" tint="0.39994506668294322"/>
        </patternFill>
      </fill>
    </dxf>
    <dxf>
      <fill>
        <patternFill>
          <bgColor rgb="FF92D050"/>
        </patternFill>
      </fill>
    </dxf>
    <dxf>
      <fill>
        <patternFill>
          <bgColor rgb="FFFFFF00"/>
        </patternFill>
      </fill>
    </dxf>
    <dxf>
      <fill>
        <patternFill>
          <bgColor rgb="FFFF0000"/>
        </patternFill>
      </fill>
    </dxf>
    <dxf>
      <fill>
        <patternFill>
          <bgColor theme="9" tint="0.79998168889431442"/>
        </patternFill>
      </fill>
    </dxf>
    <dxf>
      <fill>
        <patternFill>
          <bgColor theme="9" tint="0.39994506668294322"/>
        </patternFill>
      </fill>
    </dxf>
    <dxf>
      <fill>
        <patternFill>
          <bgColor rgb="FF92D050"/>
        </patternFill>
      </fill>
    </dxf>
    <dxf>
      <fill>
        <patternFill>
          <bgColor rgb="FFFFFF00"/>
        </patternFill>
      </fill>
    </dxf>
    <dxf>
      <fill>
        <patternFill>
          <bgColor rgb="FFFF0000"/>
        </patternFill>
      </fill>
    </dxf>
    <dxf>
      <fill>
        <patternFill>
          <bgColor theme="9" tint="0.79998168889431442"/>
        </patternFill>
      </fill>
    </dxf>
    <dxf>
      <fill>
        <patternFill>
          <bgColor theme="9" tint="0.39994506668294322"/>
        </patternFill>
      </fill>
    </dxf>
    <dxf>
      <fill>
        <patternFill>
          <bgColor rgb="FF92D050"/>
        </patternFill>
      </fill>
    </dxf>
    <dxf>
      <fill>
        <patternFill>
          <bgColor rgb="FFFFFF00"/>
        </patternFill>
      </fill>
    </dxf>
    <dxf>
      <fill>
        <patternFill>
          <bgColor rgb="FFFF0000"/>
        </patternFill>
      </fill>
    </dxf>
    <dxf>
      <fill>
        <patternFill>
          <bgColor theme="9" tint="0.79998168889431442"/>
        </patternFill>
      </fill>
    </dxf>
    <dxf>
      <fill>
        <patternFill>
          <bgColor theme="9" tint="0.39994506668294322"/>
        </patternFill>
      </fill>
    </dxf>
    <dxf>
      <fill>
        <patternFill>
          <bgColor rgb="FF92D050"/>
        </patternFill>
      </fill>
    </dxf>
    <dxf>
      <fill>
        <patternFill>
          <bgColor rgb="FFFFFF00"/>
        </patternFill>
      </fill>
    </dxf>
    <dxf>
      <fill>
        <patternFill>
          <bgColor rgb="FFFF0000"/>
        </patternFill>
      </fill>
    </dxf>
    <dxf>
      <fill>
        <patternFill>
          <bgColor theme="9" tint="0.79998168889431442"/>
        </patternFill>
      </fill>
    </dxf>
    <dxf>
      <fill>
        <patternFill>
          <bgColor theme="9" tint="0.39994506668294322"/>
        </patternFill>
      </fill>
    </dxf>
    <dxf>
      <fill>
        <patternFill>
          <bgColor rgb="FF92D050"/>
        </patternFill>
      </fill>
    </dxf>
    <dxf>
      <fill>
        <patternFill>
          <bgColor rgb="FFFFFF00"/>
        </patternFill>
      </fill>
    </dxf>
    <dxf>
      <fill>
        <patternFill>
          <bgColor rgb="FFFF0000"/>
        </patternFill>
      </fill>
    </dxf>
    <dxf>
      <fill>
        <patternFill>
          <bgColor theme="9" tint="0.79998168889431442"/>
        </patternFill>
      </fill>
    </dxf>
    <dxf>
      <fill>
        <patternFill>
          <bgColor theme="9" tint="0.39994506668294322"/>
        </patternFill>
      </fill>
    </dxf>
    <dxf>
      <fill>
        <patternFill>
          <bgColor rgb="FF92D050"/>
        </patternFill>
      </fill>
    </dxf>
    <dxf>
      <fill>
        <patternFill>
          <bgColor rgb="FFFFFF00"/>
        </patternFill>
      </fill>
    </dxf>
    <dxf>
      <fill>
        <patternFill>
          <bgColor rgb="FFFF0000"/>
        </patternFill>
      </fill>
    </dxf>
    <dxf>
      <fill>
        <patternFill>
          <bgColor theme="9" tint="0.79998168889431442"/>
        </patternFill>
      </fill>
    </dxf>
    <dxf>
      <fill>
        <patternFill>
          <bgColor theme="9" tint="0.39994506668294322"/>
        </patternFill>
      </fill>
    </dxf>
    <dxf>
      <fill>
        <patternFill>
          <bgColor rgb="FF92D050"/>
        </patternFill>
      </fill>
    </dxf>
    <dxf>
      <fill>
        <patternFill>
          <bgColor rgb="FFFFFF00"/>
        </patternFill>
      </fill>
    </dxf>
    <dxf>
      <fill>
        <patternFill>
          <bgColor rgb="FFFF0000"/>
        </patternFill>
      </fill>
    </dxf>
    <dxf>
      <fill>
        <patternFill>
          <bgColor theme="9" tint="0.79998168889431442"/>
        </patternFill>
      </fill>
    </dxf>
    <dxf>
      <fill>
        <patternFill>
          <bgColor theme="9" tint="0.39994506668294322"/>
        </patternFill>
      </fill>
    </dxf>
    <dxf>
      <fill>
        <patternFill>
          <bgColor rgb="FF92D050"/>
        </patternFill>
      </fill>
    </dxf>
    <dxf>
      <fill>
        <patternFill>
          <bgColor rgb="FFFFFF00"/>
        </patternFill>
      </fill>
    </dxf>
    <dxf>
      <fill>
        <patternFill>
          <bgColor rgb="FFFF0000"/>
        </patternFill>
      </fill>
    </dxf>
    <dxf>
      <fill>
        <patternFill>
          <bgColor theme="9" tint="0.79998168889431442"/>
        </patternFill>
      </fill>
    </dxf>
    <dxf>
      <fill>
        <patternFill>
          <bgColor theme="9" tint="0.39994506668294322"/>
        </patternFill>
      </fill>
    </dxf>
    <dxf>
      <fill>
        <patternFill>
          <bgColor rgb="FF92D050"/>
        </patternFill>
      </fill>
    </dxf>
    <dxf>
      <fill>
        <patternFill>
          <bgColor rgb="FFFFFF00"/>
        </patternFill>
      </fill>
    </dxf>
    <dxf>
      <fill>
        <patternFill>
          <bgColor rgb="FFFF0000"/>
        </patternFill>
      </fill>
    </dxf>
    <dxf>
      <fill>
        <patternFill>
          <bgColor theme="9" tint="0.79998168889431442"/>
        </patternFill>
      </fill>
    </dxf>
    <dxf>
      <fill>
        <patternFill>
          <bgColor theme="9" tint="0.39994506668294322"/>
        </patternFill>
      </fill>
    </dxf>
    <dxf>
      <fill>
        <patternFill>
          <bgColor rgb="FF92D050"/>
        </patternFill>
      </fill>
    </dxf>
    <dxf>
      <fill>
        <patternFill>
          <bgColor rgb="FFFFFF00"/>
        </patternFill>
      </fill>
    </dxf>
    <dxf>
      <fill>
        <patternFill>
          <bgColor rgb="FFFF0000"/>
        </patternFill>
      </fill>
    </dxf>
    <dxf>
      <fill>
        <patternFill>
          <bgColor theme="9" tint="0.79998168889431442"/>
        </patternFill>
      </fill>
    </dxf>
    <dxf>
      <fill>
        <patternFill>
          <bgColor theme="9" tint="0.39994506668294322"/>
        </patternFill>
      </fill>
    </dxf>
    <dxf>
      <fill>
        <patternFill>
          <bgColor rgb="FF92D050"/>
        </patternFill>
      </fill>
    </dxf>
    <dxf>
      <fill>
        <patternFill>
          <bgColor rgb="FFFFFF00"/>
        </patternFill>
      </fill>
    </dxf>
    <dxf>
      <fill>
        <patternFill>
          <bgColor rgb="FFFF0000"/>
        </patternFill>
      </fill>
    </dxf>
    <dxf>
      <fill>
        <patternFill>
          <bgColor theme="9" tint="0.79998168889431442"/>
        </patternFill>
      </fill>
    </dxf>
    <dxf>
      <fill>
        <patternFill>
          <bgColor theme="9" tint="0.39994506668294322"/>
        </patternFill>
      </fill>
    </dxf>
    <dxf>
      <fill>
        <patternFill>
          <bgColor theme="9" tint="0.79998168889431442"/>
        </patternFill>
      </fill>
    </dxf>
    <dxf>
      <fill>
        <patternFill>
          <bgColor theme="9" tint="0.39994506668294322"/>
        </patternFill>
      </fill>
    </dxf>
    <dxf>
      <fill>
        <patternFill>
          <bgColor rgb="FF92D050"/>
        </patternFill>
      </fill>
    </dxf>
    <dxf>
      <fill>
        <patternFill>
          <bgColor rgb="FFFFFF00"/>
        </patternFill>
      </fill>
    </dxf>
    <dxf>
      <fill>
        <patternFill>
          <bgColor rgb="FFFF0000"/>
        </patternFill>
      </fill>
    </dxf>
    <dxf>
      <fill>
        <patternFill>
          <bgColor theme="9" tint="0.79998168889431442"/>
        </patternFill>
      </fill>
    </dxf>
    <dxf>
      <fill>
        <patternFill>
          <bgColor theme="9" tint="0.39994506668294322"/>
        </patternFill>
      </fill>
    </dxf>
    <dxf>
      <fill>
        <patternFill>
          <bgColor rgb="FF92D050"/>
        </patternFill>
      </fill>
    </dxf>
    <dxf>
      <fill>
        <patternFill>
          <bgColor rgb="FFFFFF00"/>
        </patternFill>
      </fill>
    </dxf>
    <dxf>
      <fill>
        <patternFill>
          <bgColor rgb="FFFF0000"/>
        </patternFill>
      </fill>
    </dxf>
    <dxf>
      <fill>
        <patternFill>
          <bgColor theme="9" tint="0.79998168889431442"/>
        </patternFill>
      </fill>
    </dxf>
    <dxf>
      <fill>
        <patternFill>
          <bgColor theme="9" tint="0.39994506668294322"/>
        </patternFill>
      </fill>
    </dxf>
    <dxf>
      <fill>
        <patternFill>
          <bgColor rgb="FF92D050"/>
        </patternFill>
      </fill>
    </dxf>
    <dxf>
      <fill>
        <patternFill>
          <bgColor rgb="FFFFFF00"/>
        </patternFill>
      </fill>
    </dxf>
    <dxf>
      <fill>
        <patternFill>
          <bgColor rgb="FFFF0000"/>
        </patternFill>
      </fill>
    </dxf>
    <dxf>
      <fill>
        <patternFill>
          <bgColor theme="9" tint="0.79998168889431442"/>
        </patternFill>
      </fill>
    </dxf>
    <dxf>
      <fill>
        <patternFill>
          <bgColor theme="9" tint="0.39994506668294322"/>
        </patternFill>
      </fill>
    </dxf>
    <dxf>
      <fill>
        <patternFill>
          <bgColor rgb="FF92D050"/>
        </patternFill>
      </fill>
    </dxf>
    <dxf>
      <fill>
        <patternFill>
          <bgColor rgb="FFFFFF00"/>
        </patternFill>
      </fill>
    </dxf>
    <dxf>
      <fill>
        <patternFill>
          <bgColor rgb="FFFF0000"/>
        </patternFill>
      </fill>
    </dxf>
    <dxf>
      <fill>
        <patternFill>
          <bgColor theme="9" tint="0.79998168889431442"/>
        </patternFill>
      </fill>
    </dxf>
    <dxf>
      <fill>
        <patternFill>
          <bgColor theme="9" tint="0.39994506668294322"/>
        </patternFill>
      </fill>
    </dxf>
    <dxf>
      <fill>
        <patternFill>
          <bgColor rgb="FF92D050"/>
        </patternFill>
      </fill>
    </dxf>
    <dxf>
      <fill>
        <patternFill>
          <bgColor rgb="FFFFFF00"/>
        </patternFill>
      </fill>
    </dxf>
    <dxf>
      <fill>
        <patternFill>
          <bgColor rgb="FFFF0000"/>
        </patternFill>
      </fill>
    </dxf>
    <dxf>
      <fill>
        <patternFill>
          <bgColor theme="9" tint="0.79998168889431442"/>
        </patternFill>
      </fill>
    </dxf>
    <dxf>
      <fill>
        <patternFill>
          <bgColor theme="9" tint="0.39994506668294322"/>
        </patternFill>
      </fill>
    </dxf>
    <dxf>
      <fill>
        <patternFill>
          <bgColor rgb="FF92D050"/>
        </patternFill>
      </fill>
    </dxf>
    <dxf>
      <fill>
        <patternFill>
          <bgColor rgb="FFFFFF00"/>
        </patternFill>
      </fill>
    </dxf>
    <dxf>
      <fill>
        <patternFill>
          <bgColor rgb="FFFF0000"/>
        </patternFill>
      </fill>
    </dxf>
    <dxf>
      <fill>
        <patternFill>
          <bgColor theme="9" tint="0.79998168889431442"/>
        </patternFill>
      </fill>
    </dxf>
    <dxf>
      <fill>
        <patternFill>
          <bgColor theme="9" tint="0.39994506668294322"/>
        </patternFill>
      </fill>
    </dxf>
    <dxf>
      <fill>
        <patternFill>
          <bgColor rgb="FF92D050"/>
        </patternFill>
      </fill>
    </dxf>
    <dxf>
      <fill>
        <patternFill>
          <bgColor rgb="FFFFFF00"/>
        </patternFill>
      </fill>
    </dxf>
    <dxf>
      <fill>
        <patternFill>
          <bgColor rgb="FFFF0000"/>
        </patternFill>
      </fill>
    </dxf>
    <dxf>
      <fill>
        <patternFill>
          <bgColor theme="9" tint="0.79998168889431442"/>
        </patternFill>
      </fill>
    </dxf>
    <dxf>
      <fill>
        <patternFill>
          <bgColor theme="9" tint="0.39994506668294322"/>
        </patternFill>
      </fill>
    </dxf>
    <dxf>
      <fill>
        <patternFill>
          <bgColor theme="9" tint="0.79998168889431442"/>
        </patternFill>
      </fill>
    </dxf>
    <dxf>
      <fill>
        <patternFill>
          <bgColor theme="9" tint="0.39994506668294322"/>
        </patternFill>
      </fill>
    </dxf>
    <dxf>
      <fill>
        <patternFill>
          <bgColor rgb="FF92D050"/>
        </patternFill>
      </fill>
    </dxf>
    <dxf>
      <fill>
        <patternFill>
          <bgColor rgb="FFFFFF00"/>
        </patternFill>
      </fill>
    </dxf>
    <dxf>
      <fill>
        <patternFill>
          <bgColor rgb="FFFF0000"/>
        </patternFill>
      </fill>
    </dxf>
    <dxf>
      <fill>
        <patternFill>
          <bgColor theme="9" tint="0.79998168889431442"/>
        </patternFill>
      </fill>
    </dxf>
    <dxf>
      <fill>
        <patternFill>
          <bgColor theme="9" tint="0.39994506668294322"/>
        </patternFill>
      </fill>
    </dxf>
    <dxf>
      <fill>
        <patternFill>
          <bgColor rgb="FF92D050"/>
        </patternFill>
      </fill>
    </dxf>
    <dxf>
      <fill>
        <patternFill>
          <bgColor rgb="FFFFFF00"/>
        </patternFill>
      </fill>
    </dxf>
    <dxf>
      <fill>
        <patternFill>
          <bgColor rgb="FFFF0000"/>
        </patternFill>
      </fill>
    </dxf>
    <dxf>
      <fill>
        <patternFill>
          <bgColor theme="9" tint="0.79998168889431442"/>
        </patternFill>
      </fill>
    </dxf>
    <dxf>
      <fill>
        <patternFill>
          <bgColor theme="9" tint="0.39994506668294322"/>
        </patternFill>
      </fill>
    </dxf>
    <dxf>
      <fill>
        <patternFill>
          <bgColor rgb="FF92D050"/>
        </patternFill>
      </fill>
    </dxf>
    <dxf>
      <fill>
        <patternFill>
          <bgColor rgb="FFFFFF00"/>
        </patternFill>
      </fill>
    </dxf>
    <dxf>
      <fill>
        <patternFill>
          <bgColor rgb="FFFF0000"/>
        </patternFill>
      </fill>
    </dxf>
    <dxf>
      <fill>
        <patternFill>
          <bgColor theme="9" tint="0.79998168889431442"/>
        </patternFill>
      </fill>
    </dxf>
    <dxf>
      <fill>
        <patternFill>
          <bgColor theme="9" tint="0.39994506668294322"/>
        </patternFill>
      </fill>
    </dxf>
    <dxf>
      <fill>
        <patternFill>
          <bgColor rgb="FF92D050"/>
        </patternFill>
      </fill>
    </dxf>
    <dxf>
      <fill>
        <patternFill>
          <bgColor rgb="FFFFFF00"/>
        </patternFill>
      </fill>
    </dxf>
    <dxf>
      <fill>
        <patternFill>
          <bgColor rgb="FFFF0000"/>
        </patternFill>
      </fill>
    </dxf>
    <dxf>
      <fill>
        <patternFill>
          <bgColor theme="9" tint="0.79998168889431442"/>
        </patternFill>
      </fill>
    </dxf>
    <dxf>
      <fill>
        <patternFill>
          <bgColor theme="9" tint="0.39994506668294322"/>
        </patternFill>
      </fill>
    </dxf>
    <dxf>
      <fill>
        <patternFill>
          <bgColor rgb="FF92D050"/>
        </patternFill>
      </fill>
    </dxf>
    <dxf>
      <fill>
        <patternFill>
          <bgColor rgb="FFFFFF00"/>
        </patternFill>
      </fill>
    </dxf>
    <dxf>
      <fill>
        <patternFill>
          <bgColor rgb="FFFF0000"/>
        </patternFill>
      </fill>
    </dxf>
    <dxf>
      <fill>
        <patternFill>
          <bgColor theme="9" tint="0.79998168889431442"/>
        </patternFill>
      </fill>
    </dxf>
    <dxf>
      <fill>
        <patternFill>
          <bgColor theme="9" tint="0.39994506668294322"/>
        </patternFill>
      </fill>
    </dxf>
    <dxf>
      <fill>
        <patternFill>
          <bgColor rgb="FF92D050"/>
        </patternFill>
      </fill>
    </dxf>
    <dxf>
      <fill>
        <patternFill>
          <bgColor rgb="FFFFFF00"/>
        </patternFill>
      </fill>
    </dxf>
    <dxf>
      <fill>
        <patternFill>
          <bgColor rgb="FFFF0000"/>
        </patternFill>
      </fill>
    </dxf>
    <dxf>
      <fill>
        <patternFill>
          <bgColor theme="9" tint="0.79998168889431442"/>
        </patternFill>
      </fill>
    </dxf>
    <dxf>
      <fill>
        <patternFill>
          <bgColor theme="9" tint="0.39994506668294322"/>
        </patternFill>
      </fill>
    </dxf>
    <dxf>
      <fill>
        <patternFill>
          <bgColor rgb="FF92D050"/>
        </patternFill>
      </fill>
    </dxf>
    <dxf>
      <fill>
        <patternFill>
          <bgColor rgb="FFFFFF00"/>
        </patternFill>
      </fill>
    </dxf>
    <dxf>
      <fill>
        <patternFill>
          <bgColor rgb="FFFF0000"/>
        </patternFill>
      </fill>
    </dxf>
    <dxf>
      <fill>
        <patternFill>
          <bgColor theme="9" tint="0.79998168889431442"/>
        </patternFill>
      </fill>
    </dxf>
    <dxf>
      <fill>
        <patternFill>
          <bgColor theme="9" tint="0.39994506668294322"/>
        </patternFill>
      </fill>
    </dxf>
    <dxf>
      <fill>
        <patternFill>
          <bgColor rgb="FF92D050"/>
        </patternFill>
      </fill>
    </dxf>
    <dxf>
      <fill>
        <patternFill>
          <bgColor rgb="FFFFFF00"/>
        </patternFill>
      </fill>
    </dxf>
    <dxf>
      <fill>
        <patternFill>
          <bgColor rgb="FFFF0000"/>
        </patternFill>
      </fill>
    </dxf>
    <dxf>
      <fill>
        <patternFill>
          <bgColor theme="9" tint="0.79998168889431442"/>
        </patternFill>
      </fill>
    </dxf>
    <dxf>
      <fill>
        <patternFill>
          <bgColor theme="9" tint="0.39994506668294322"/>
        </patternFill>
      </fill>
    </dxf>
    <dxf>
      <fill>
        <patternFill>
          <bgColor rgb="FF92D050"/>
        </patternFill>
      </fill>
    </dxf>
    <dxf>
      <fill>
        <patternFill>
          <bgColor rgb="FFFFFF00"/>
        </patternFill>
      </fill>
    </dxf>
    <dxf>
      <fill>
        <patternFill>
          <bgColor rgb="FFFF0000"/>
        </patternFill>
      </fill>
    </dxf>
    <dxf>
      <fill>
        <patternFill>
          <bgColor theme="9" tint="0.79998168889431442"/>
        </patternFill>
      </fill>
    </dxf>
    <dxf>
      <fill>
        <patternFill>
          <bgColor theme="9" tint="0.39994506668294322"/>
        </patternFill>
      </fill>
    </dxf>
    <dxf>
      <fill>
        <patternFill>
          <bgColor rgb="FF92D050"/>
        </patternFill>
      </fill>
    </dxf>
    <dxf>
      <fill>
        <patternFill>
          <bgColor rgb="FFFFFF00"/>
        </patternFill>
      </fill>
    </dxf>
    <dxf>
      <fill>
        <patternFill>
          <bgColor rgb="FFFF0000"/>
        </patternFill>
      </fill>
    </dxf>
    <dxf>
      <fill>
        <patternFill>
          <bgColor theme="9" tint="0.79998168889431442"/>
        </patternFill>
      </fill>
    </dxf>
    <dxf>
      <fill>
        <patternFill>
          <bgColor theme="9" tint="0.39994506668294322"/>
        </patternFill>
      </fill>
    </dxf>
    <dxf>
      <fill>
        <patternFill>
          <bgColor rgb="FF92D050"/>
        </patternFill>
      </fill>
    </dxf>
    <dxf>
      <fill>
        <patternFill>
          <bgColor rgb="FFFFFF00"/>
        </patternFill>
      </fill>
    </dxf>
    <dxf>
      <fill>
        <patternFill>
          <bgColor rgb="FFFF0000"/>
        </patternFill>
      </fill>
    </dxf>
    <dxf>
      <fill>
        <patternFill>
          <bgColor theme="9" tint="0.79998168889431442"/>
        </patternFill>
      </fill>
    </dxf>
    <dxf>
      <fill>
        <patternFill>
          <bgColor theme="9" tint="0.39994506668294322"/>
        </patternFill>
      </fill>
    </dxf>
    <dxf>
      <fill>
        <patternFill>
          <bgColor rgb="FF92D050"/>
        </patternFill>
      </fill>
    </dxf>
    <dxf>
      <fill>
        <patternFill>
          <bgColor rgb="FFFFFF00"/>
        </patternFill>
      </fill>
    </dxf>
    <dxf>
      <fill>
        <patternFill>
          <bgColor rgb="FFFF0000"/>
        </patternFill>
      </fill>
    </dxf>
    <dxf>
      <fill>
        <patternFill>
          <bgColor theme="9" tint="0.79998168889431442"/>
        </patternFill>
      </fill>
    </dxf>
    <dxf>
      <fill>
        <patternFill>
          <bgColor theme="9" tint="0.39994506668294322"/>
        </patternFill>
      </fill>
    </dxf>
    <dxf>
      <fill>
        <patternFill>
          <bgColor rgb="FF92D050"/>
        </patternFill>
      </fill>
    </dxf>
    <dxf>
      <fill>
        <patternFill>
          <bgColor rgb="FFFFFF00"/>
        </patternFill>
      </fill>
    </dxf>
    <dxf>
      <fill>
        <patternFill>
          <bgColor rgb="FFFF0000"/>
        </patternFill>
      </fill>
    </dxf>
    <dxf>
      <fill>
        <patternFill>
          <bgColor theme="9" tint="0.79998168889431442"/>
        </patternFill>
      </fill>
    </dxf>
    <dxf>
      <fill>
        <patternFill>
          <bgColor theme="9" tint="0.39994506668294322"/>
        </patternFill>
      </fill>
    </dxf>
    <dxf>
      <fill>
        <patternFill>
          <bgColor rgb="FF92D050"/>
        </patternFill>
      </fill>
    </dxf>
    <dxf>
      <fill>
        <patternFill>
          <bgColor rgb="FFFFFF00"/>
        </patternFill>
      </fill>
    </dxf>
    <dxf>
      <fill>
        <patternFill>
          <bgColor rgb="FFFF0000"/>
        </patternFill>
      </fill>
    </dxf>
    <dxf>
      <fill>
        <patternFill>
          <bgColor theme="9" tint="0.79998168889431442"/>
        </patternFill>
      </fill>
    </dxf>
    <dxf>
      <fill>
        <patternFill>
          <bgColor theme="9" tint="0.39994506668294322"/>
        </patternFill>
      </fill>
    </dxf>
    <dxf>
      <fill>
        <patternFill>
          <bgColor rgb="FF92D050"/>
        </patternFill>
      </fill>
    </dxf>
    <dxf>
      <fill>
        <patternFill>
          <bgColor rgb="FFFFFF00"/>
        </patternFill>
      </fill>
    </dxf>
    <dxf>
      <fill>
        <patternFill>
          <bgColor rgb="FFFF0000"/>
        </patternFill>
      </fill>
    </dxf>
    <dxf>
      <fill>
        <patternFill>
          <bgColor theme="9" tint="0.79998168889431442"/>
        </patternFill>
      </fill>
    </dxf>
    <dxf>
      <fill>
        <patternFill>
          <bgColor theme="9" tint="0.39994506668294322"/>
        </patternFill>
      </fill>
    </dxf>
    <dxf>
      <fill>
        <patternFill>
          <bgColor rgb="FF92D050"/>
        </patternFill>
      </fill>
    </dxf>
    <dxf>
      <fill>
        <patternFill>
          <bgColor rgb="FFFFFF00"/>
        </patternFill>
      </fill>
    </dxf>
    <dxf>
      <fill>
        <patternFill>
          <bgColor rgb="FFFF0000"/>
        </patternFill>
      </fill>
    </dxf>
    <dxf>
      <fill>
        <patternFill>
          <bgColor theme="9" tint="0.79998168889431442"/>
        </patternFill>
      </fill>
    </dxf>
    <dxf>
      <fill>
        <patternFill>
          <bgColor theme="9" tint="0.39994506668294322"/>
        </patternFill>
      </fill>
    </dxf>
    <dxf>
      <fill>
        <patternFill>
          <bgColor rgb="FF92D050"/>
        </patternFill>
      </fill>
    </dxf>
    <dxf>
      <fill>
        <patternFill>
          <bgColor rgb="FFFFFF00"/>
        </patternFill>
      </fill>
    </dxf>
    <dxf>
      <fill>
        <patternFill>
          <bgColor rgb="FFFF0000"/>
        </patternFill>
      </fill>
    </dxf>
    <dxf>
      <fill>
        <patternFill>
          <bgColor theme="9" tint="0.79998168889431442"/>
        </patternFill>
      </fill>
    </dxf>
    <dxf>
      <fill>
        <patternFill>
          <bgColor theme="9" tint="0.39994506668294322"/>
        </patternFill>
      </fill>
    </dxf>
    <dxf>
      <fill>
        <patternFill>
          <bgColor rgb="FF92D050"/>
        </patternFill>
      </fill>
    </dxf>
    <dxf>
      <fill>
        <patternFill>
          <bgColor rgb="FFFFFF00"/>
        </patternFill>
      </fill>
    </dxf>
    <dxf>
      <fill>
        <patternFill>
          <bgColor rgb="FFFF0000"/>
        </patternFill>
      </fill>
    </dxf>
    <dxf>
      <fill>
        <patternFill>
          <bgColor theme="9" tint="0.79998168889431442"/>
        </patternFill>
      </fill>
    </dxf>
    <dxf>
      <fill>
        <patternFill>
          <bgColor theme="9" tint="0.39994506668294322"/>
        </patternFill>
      </fill>
    </dxf>
    <dxf>
      <fill>
        <patternFill>
          <bgColor theme="9" tint="0.79998168889431442"/>
        </patternFill>
      </fill>
    </dxf>
    <dxf>
      <fill>
        <patternFill>
          <bgColor theme="9" tint="0.39994506668294322"/>
        </patternFill>
      </fill>
    </dxf>
    <dxf>
      <fill>
        <patternFill>
          <bgColor rgb="FF92D050"/>
        </patternFill>
      </fill>
    </dxf>
    <dxf>
      <fill>
        <patternFill>
          <bgColor rgb="FFFFFF00"/>
        </patternFill>
      </fill>
    </dxf>
    <dxf>
      <fill>
        <patternFill>
          <bgColor rgb="FFFF0000"/>
        </patternFill>
      </fill>
    </dxf>
    <dxf>
      <fill>
        <patternFill>
          <bgColor theme="9" tint="0.79998168889431442"/>
        </patternFill>
      </fill>
    </dxf>
    <dxf>
      <fill>
        <patternFill>
          <bgColor theme="9" tint="0.39994506668294322"/>
        </patternFill>
      </fill>
    </dxf>
    <dxf>
      <fill>
        <patternFill>
          <bgColor rgb="FF92D050"/>
        </patternFill>
      </fill>
    </dxf>
    <dxf>
      <fill>
        <patternFill>
          <bgColor rgb="FFFFFF00"/>
        </patternFill>
      </fill>
    </dxf>
    <dxf>
      <fill>
        <patternFill>
          <bgColor rgb="FFFF0000"/>
        </patternFill>
      </fill>
    </dxf>
    <dxf>
      <fill>
        <patternFill>
          <bgColor theme="9" tint="0.79998168889431442"/>
        </patternFill>
      </fill>
    </dxf>
    <dxf>
      <fill>
        <patternFill>
          <bgColor theme="9" tint="0.39994506668294322"/>
        </patternFill>
      </fill>
    </dxf>
    <dxf>
      <fill>
        <patternFill>
          <bgColor theme="9" tint="0.79998168889431442"/>
        </patternFill>
      </fill>
    </dxf>
    <dxf>
      <fill>
        <patternFill>
          <bgColor theme="9" tint="0.39994506668294322"/>
        </patternFill>
      </fill>
    </dxf>
    <dxf>
      <fill>
        <patternFill>
          <bgColor rgb="FF92D050"/>
        </patternFill>
      </fill>
    </dxf>
    <dxf>
      <fill>
        <patternFill>
          <bgColor rgb="FFFFFF00"/>
        </patternFill>
      </fill>
    </dxf>
    <dxf>
      <fill>
        <patternFill>
          <bgColor rgb="FFFF0000"/>
        </patternFill>
      </fill>
    </dxf>
    <dxf>
      <fill>
        <patternFill>
          <bgColor theme="9" tint="0.79998168889431442"/>
        </patternFill>
      </fill>
    </dxf>
    <dxf>
      <fill>
        <patternFill>
          <bgColor theme="9" tint="0.39994506668294322"/>
        </patternFill>
      </fill>
    </dxf>
    <dxf>
      <fill>
        <patternFill>
          <bgColor rgb="FF92D050"/>
        </patternFill>
      </fill>
    </dxf>
    <dxf>
      <fill>
        <patternFill>
          <bgColor rgb="FFFFFF00"/>
        </patternFill>
      </fill>
    </dxf>
    <dxf>
      <fill>
        <patternFill>
          <bgColor rgb="FFFF0000"/>
        </patternFill>
      </fill>
    </dxf>
    <dxf>
      <fill>
        <patternFill>
          <bgColor theme="9" tint="0.79998168889431442"/>
        </patternFill>
      </fill>
    </dxf>
    <dxf>
      <fill>
        <patternFill>
          <bgColor theme="9" tint="0.39994506668294322"/>
        </patternFill>
      </fill>
    </dxf>
    <dxf>
      <fill>
        <patternFill>
          <bgColor rgb="FF92D050"/>
        </patternFill>
      </fill>
    </dxf>
    <dxf>
      <fill>
        <patternFill>
          <bgColor rgb="FFFFFF00"/>
        </patternFill>
      </fill>
    </dxf>
    <dxf>
      <fill>
        <patternFill>
          <bgColor rgb="FFFF0000"/>
        </patternFill>
      </fill>
    </dxf>
    <dxf>
      <fill>
        <patternFill>
          <bgColor theme="9" tint="0.79998168889431442"/>
        </patternFill>
      </fill>
    </dxf>
    <dxf>
      <fill>
        <patternFill>
          <bgColor theme="9" tint="0.39994506668294322"/>
        </patternFill>
      </fill>
    </dxf>
    <dxf>
      <fill>
        <patternFill>
          <bgColor rgb="FF92D050"/>
        </patternFill>
      </fill>
    </dxf>
    <dxf>
      <fill>
        <patternFill>
          <bgColor rgb="FFFFFF00"/>
        </patternFill>
      </fill>
    </dxf>
    <dxf>
      <fill>
        <patternFill>
          <bgColor rgb="FFFF0000"/>
        </patternFill>
      </fill>
    </dxf>
    <dxf>
      <fill>
        <patternFill>
          <bgColor theme="9" tint="0.79998168889431442"/>
        </patternFill>
      </fill>
    </dxf>
    <dxf>
      <fill>
        <patternFill>
          <bgColor theme="9" tint="0.39994506668294322"/>
        </patternFill>
      </fill>
    </dxf>
    <dxf>
      <fill>
        <patternFill>
          <bgColor rgb="FF92D050"/>
        </patternFill>
      </fill>
    </dxf>
    <dxf>
      <fill>
        <patternFill>
          <bgColor rgb="FFFFFF00"/>
        </patternFill>
      </fill>
    </dxf>
    <dxf>
      <fill>
        <patternFill>
          <bgColor rgb="FFFF0000"/>
        </patternFill>
      </fill>
    </dxf>
    <dxf>
      <fill>
        <patternFill>
          <bgColor theme="9" tint="0.79998168889431442"/>
        </patternFill>
      </fill>
    </dxf>
    <dxf>
      <fill>
        <patternFill>
          <bgColor theme="9" tint="0.39994506668294322"/>
        </patternFill>
      </fill>
    </dxf>
    <dxf>
      <fill>
        <patternFill>
          <bgColor rgb="FF92D050"/>
        </patternFill>
      </fill>
    </dxf>
    <dxf>
      <fill>
        <patternFill>
          <bgColor rgb="FFFFFF00"/>
        </patternFill>
      </fill>
    </dxf>
    <dxf>
      <fill>
        <patternFill>
          <bgColor rgb="FFFF0000"/>
        </patternFill>
      </fill>
    </dxf>
    <dxf>
      <fill>
        <patternFill>
          <bgColor theme="9" tint="0.79998168889431442"/>
        </patternFill>
      </fill>
    </dxf>
    <dxf>
      <fill>
        <patternFill>
          <bgColor theme="9" tint="0.39994506668294322"/>
        </patternFill>
      </fill>
    </dxf>
    <dxf>
      <fill>
        <patternFill>
          <bgColor rgb="FF92D050"/>
        </patternFill>
      </fill>
    </dxf>
    <dxf>
      <fill>
        <patternFill>
          <bgColor rgb="FFFFFF00"/>
        </patternFill>
      </fill>
    </dxf>
    <dxf>
      <fill>
        <patternFill>
          <bgColor rgb="FFFF0000"/>
        </patternFill>
      </fill>
    </dxf>
    <dxf>
      <fill>
        <patternFill>
          <bgColor theme="9" tint="0.79998168889431442"/>
        </patternFill>
      </fill>
    </dxf>
    <dxf>
      <fill>
        <patternFill>
          <bgColor theme="9" tint="0.39994506668294322"/>
        </patternFill>
      </fill>
    </dxf>
    <dxf>
      <fill>
        <patternFill>
          <bgColor rgb="FF92D050"/>
        </patternFill>
      </fill>
    </dxf>
    <dxf>
      <fill>
        <patternFill>
          <bgColor rgb="FFFFFF00"/>
        </patternFill>
      </fill>
    </dxf>
    <dxf>
      <fill>
        <patternFill>
          <bgColor rgb="FFFF0000"/>
        </patternFill>
      </fill>
    </dxf>
    <dxf>
      <fill>
        <patternFill>
          <bgColor theme="9" tint="0.79998168889431442"/>
        </patternFill>
      </fill>
    </dxf>
    <dxf>
      <fill>
        <patternFill>
          <bgColor theme="9" tint="0.39994506668294322"/>
        </patternFill>
      </fill>
    </dxf>
    <dxf>
      <fill>
        <patternFill>
          <bgColor rgb="FF92D050"/>
        </patternFill>
      </fill>
    </dxf>
    <dxf>
      <fill>
        <patternFill>
          <bgColor rgb="FFFFFF00"/>
        </patternFill>
      </fill>
    </dxf>
    <dxf>
      <fill>
        <patternFill>
          <bgColor rgb="FFFF0000"/>
        </patternFill>
      </fill>
    </dxf>
    <dxf>
      <fill>
        <patternFill>
          <bgColor theme="9" tint="0.79998168889431442"/>
        </patternFill>
      </fill>
    </dxf>
    <dxf>
      <fill>
        <patternFill>
          <bgColor theme="9" tint="0.39994506668294322"/>
        </patternFill>
      </fill>
    </dxf>
    <dxf>
      <fill>
        <patternFill>
          <bgColor rgb="FF92D050"/>
        </patternFill>
      </fill>
    </dxf>
    <dxf>
      <fill>
        <patternFill>
          <bgColor rgb="FFFFFF00"/>
        </patternFill>
      </fill>
    </dxf>
    <dxf>
      <fill>
        <patternFill>
          <bgColor rgb="FFFF0000"/>
        </patternFill>
      </fill>
    </dxf>
    <dxf>
      <fill>
        <patternFill>
          <bgColor theme="9" tint="0.79998168889431442"/>
        </patternFill>
      </fill>
    </dxf>
    <dxf>
      <fill>
        <patternFill>
          <bgColor theme="9" tint="0.39994506668294322"/>
        </patternFill>
      </fill>
    </dxf>
    <dxf>
      <fill>
        <patternFill>
          <bgColor rgb="FF92D050"/>
        </patternFill>
      </fill>
    </dxf>
    <dxf>
      <fill>
        <patternFill>
          <bgColor rgb="FFFFFF00"/>
        </patternFill>
      </fill>
    </dxf>
    <dxf>
      <fill>
        <patternFill>
          <bgColor rgb="FFFF0000"/>
        </patternFill>
      </fill>
    </dxf>
    <dxf>
      <fill>
        <patternFill>
          <bgColor theme="9" tint="0.79998168889431442"/>
        </patternFill>
      </fill>
    </dxf>
    <dxf>
      <fill>
        <patternFill>
          <bgColor theme="9" tint="0.39994506668294322"/>
        </patternFill>
      </fill>
    </dxf>
    <dxf>
      <fill>
        <patternFill>
          <bgColor theme="9" tint="0.79998168889431442"/>
        </patternFill>
      </fill>
    </dxf>
    <dxf>
      <fill>
        <patternFill>
          <bgColor theme="9" tint="0.39994506668294322"/>
        </patternFill>
      </fill>
    </dxf>
    <dxf>
      <fill>
        <patternFill>
          <bgColor rgb="FF92D050"/>
        </patternFill>
      </fill>
    </dxf>
    <dxf>
      <fill>
        <patternFill>
          <bgColor rgb="FFFFFF00"/>
        </patternFill>
      </fill>
    </dxf>
    <dxf>
      <fill>
        <patternFill>
          <bgColor rgb="FFFF0000"/>
        </patternFill>
      </fill>
    </dxf>
    <dxf>
      <fill>
        <patternFill>
          <bgColor theme="9" tint="0.79998168889431442"/>
        </patternFill>
      </fill>
    </dxf>
    <dxf>
      <fill>
        <patternFill>
          <bgColor theme="9" tint="0.39994506668294322"/>
        </patternFill>
      </fill>
    </dxf>
    <dxf>
      <fill>
        <patternFill>
          <bgColor rgb="FF92D050"/>
        </patternFill>
      </fill>
    </dxf>
    <dxf>
      <fill>
        <patternFill>
          <bgColor rgb="FFFFFF00"/>
        </patternFill>
      </fill>
    </dxf>
    <dxf>
      <fill>
        <patternFill>
          <bgColor rgb="FFFF0000"/>
        </patternFill>
      </fill>
    </dxf>
    <dxf>
      <fill>
        <patternFill>
          <bgColor theme="9" tint="0.79998168889431442"/>
        </patternFill>
      </fill>
    </dxf>
    <dxf>
      <fill>
        <patternFill>
          <bgColor theme="9" tint="0.39994506668294322"/>
        </patternFill>
      </fill>
    </dxf>
    <dxf>
      <fill>
        <patternFill>
          <bgColor rgb="FF92D050"/>
        </patternFill>
      </fill>
    </dxf>
    <dxf>
      <fill>
        <patternFill>
          <bgColor rgb="FFFFFF00"/>
        </patternFill>
      </fill>
    </dxf>
    <dxf>
      <fill>
        <patternFill>
          <bgColor rgb="FFFF0000"/>
        </patternFill>
      </fill>
    </dxf>
    <dxf>
      <fill>
        <patternFill>
          <bgColor theme="9" tint="0.79998168889431442"/>
        </patternFill>
      </fill>
    </dxf>
    <dxf>
      <fill>
        <patternFill>
          <bgColor theme="9" tint="0.39994506668294322"/>
        </patternFill>
      </fill>
    </dxf>
    <dxf>
      <fill>
        <patternFill>
          <bgColor rgb="FF92D050"/>
        </patternFill>
      </fill>
    </dxf>
    <dxf>
      <fill>
        <patternFill>
          <bgColor rgb="FFFFFF00"/>
        </patternFill>
      </fill>
    </dxf>
    <dxf>
      <fill>
        <patternFill>
          <bgColor rgb="FFFF0000"/>
        </patternFill>
      </fill>
    </dxf>
    <dxf>
      <fill>
        <patternFill>
          <bgColor theme="9" tint="0.79998168889431442"/>
        </patternFill>
      </fill>
    </dxf>
    <dxf>
      <fill>
        <patternFill>
          <bgColor theme="9" tint="0.39994506668294322"/>
        </patternFill>
      </fill>
    </dxf>
    <dxf>
      <fill>
        <patternFill>
          <bgColor rgb="FF92D050"/>
        </patternFill>
      </fill>
    </dxf>
    <dxf>
      <fill>
        <patternFill>
          <bgColor rgb="FFFFFF00"/>
        </patternFill>
      </fill>
    </dxf>
    <dxf>
      <fill>
        <patternFill>
          <bgColor rgb="FFFF0000"/>
        </patternFill>
      </fill>
    </dxf>
    <dxf>
      <fill>
        <patternFill>
          <bgColor theme="9" tint="0.79998168889431442"/>
        </patternFill>
      </fill>
    </dxf>
    <dxf>
      <fill>
        <patternFill>
          <bgColor theme="9" tint="0.39994506668294322"/>
        </patternFill>
      </fill>
    </dxf>
    <dxf>
      <fill>
        <patternFill>
          <bgColor rgb="FF92D050"/>
        </patternFill>
      </fill>
    </dxf>
    <dxf>
      <fill>
        <patternFill>
          <bgColor rgb="FFFFFF00"/>
        </patternFill>
      </fill>
    </dxf>
    <dxf>
      <fill>
        <patternFill>
          <bgColor rgb="FFFF0000"/>
        </patternFill>
      </fill>
    </dxf>
    <dxf>
      <fill>
        <patternFill>
          <bgColor theme="9" tint="0.79998168889431442"/>
        </patternFill>
      </fill>
    </dxf>
    <dxf>
      <fill>
        <patternFill>
          <bgColor theme="9" tint="0.39994506668294322"/>
        </patternFill>
      </fill>
    </dxf>
    <dxf>
      <fill>
        <patternFill>
          <bgColor rgb="FF92D050"/>
        </patternFill>
      </fill>
    </dxf>
    <dxf>
      <fill>
        <patternFill>
          <bgColor rgb="FFFFFF00"/>
        </patternFill>
      </fill>
    </dxf>
    <dxf>
      <fill>
        <patternFill>
          <bgColor rgb="FFFF0000"/>
        </patternFill>
      </fill>
    </dxf>
    <dxf>
      <fill>
        <patternFill>
          <bgColor theme="9" tint="0.79998168889431442"/>
        </patternFill>
      </fill>
    </dxf>
    <dxf>
      <fill>
        <patternFill>
          <bgColor theme="9" tint="0.39994506668294322"/>
        </patternFill>
      </fill>
    </dxf>
    <dxf>
      <fill>
        <patternFill>
          <bgColor rgb="FF92D050"/>
        </patternFill>
      </fill>
    </dxf>
    <dxf>
      <fill>
        <patternFill>
          <bgColor rgb="FFFFFF00"/>
        </patternFill>
      </fill>
    </dxf>
    <dxf>
      <fill>
        <patternFill>
          <bgColor rgb="FFFF0000"/>
        </patternFill>
      </fill>
    </dxf>
    <dxf>
      <fill>
        <patternFill>
          <bgColor theme="9" tint="0.79998168889431442"/>
        </patternFill>
      </fill>
    </dxf>
    <dxf>
      <fill>
        <patternFill>
          <bgColor theme="9" tint="0.39994506668294322"/>
        </patternFill>
      </fill>
    </dxf>
    <dxf>
      <fill>
        <patternFill>
          <bgColor rgb="FF92D050"/>
        </patternFill>
      </fill>
    </dxf>
    <dxf>
      <fill>
        <patternFill>
          <bgColor rgb="FFFFFF00"/>
        </patternFill>
      </fill>
    </dxf>
    <dxf>
      <fill>
        <patternFill>
          <bgColor rgb="FFFF0000"/>
        </patternFill>
      </fill>
    </dxf>
    <dxf>
      <fill>
        <patternFill>
          <bgColor theme="9" tint="0.79998168889431442"/>
        </patternFill>
      </fill>
    </dxf>
    <dxf>
      <fill>
        <patternFill>
          <bgColor theme="9" tint="0.39994506668294322"/>
        </patternFill>
      </fill>
    </dxf>
    <dxf>
      <fill>
        <patternFill>
          <bgColor rgb="FF92D050"/>
        </patternFill>
      </fill>
    </dxf>
    <dxf>
      <fill>
        <patternFill>
          <bgColor rgb="FFFFFF00"/>
        </patternFill>
      </fill>
    </dxf>
    <dxf>
      <fill>
        <patternFill>
          <bgColor rgb="FFFF0000"/>
        </patternFill>
      </fill>
    </dxf>
    <dxf>
      <fill>
        <patternFill>
          <bgColor theme="9" tint="0.79998168889431442"/>
        </patternFill>
      </fill>
    </dxf>
    <dxf>
      <fill>
        <patternFill>
          <bgColor theme="9" tint="0.39994506668294322"/>
        </patternFill>
      </fill>
    </dxf>
    <dxf>
      <fill>
        <patternFill>
          <bgColor rgb="FF92D050"/>
        </patternFill>
      </fill>
    </dxf>
    <dxf>
      <fill>
        <patternFill>
          <bgColor rgb="FFFFFF00"/>
        </patternFill>
      </fill>
    </dxf>
    <dxf>
      <fill>
        <patternFill>
          <bgColor rgb="FFFF0000"/>
        </patternFill>
      </fill>
    </dxf>
    <dxf>
      <fill>
        <patternFill>
          <bgColor theme="9" tint="0.79998168889431442"/>
        </patternFill>
      </fill>
    </dxf>
    <dxf>
      <fill>
        <patternFill>
          <bgColor theme="9" tint="0.39994506668294322"/>
        </patternFill>
      </fill>
    </dxf>
    <dxf>
      <fill>
        <patternFill>
          <bgColor rgb="FF92D050"/>
        </patternFill>
      </fill>
    </dxf>
    <dxf>
      <fill>
        <patternFill>
          <bgColor rgb="FFFFFF00"/>
        </patternFill>
      </fill>
    </dxf>
    <dxf>
      <fill>
        <patternFill>
          <bgColor rgb="FFFF0000"/>
        </patternFill>
      </fill>
    </dxf>
    <dxf>
      <fill>
        <patternFill>
          <bgColor theme="9" tint="0.79998168889431442"/>
        </patternFill>
      </fill>
    </dxf>
    <dxf>
      <fill>
        <patternFill>
          <bgColor theme="9" tint="0.39994506668294322"/>
        </patternFill>
      </fill>
    </dxf>
    <dxf>
      <fill>
        <patternFill>
          <bgColor rgb="FF92D050"/>
        </patternFill>
      </fill>
    </dxf>
    <dxf>
      <fill>
        <patternFill>
          <bgColor rgb="FFFFFF00"/>
        </patternFill>
      </fill>
    </dxf>
    <dxf>
      <fill>
        <patternFill>
          <bgColor rgb="FFFF0000"/>
        </patternFill>
      </fill>
    </dxf>
    <dxf>
      <fill>
        <patternFill>
          <bgColor theme="9" tint="0.79998168889431442"/>
        </patternFill>
      </fill>
    </dxf>
    <dxf>
      <fill>
        <patternFill>
          <bgColor theme="9" tint="0.39994506668294322"/>
        </patternFill>
      </fill>
    </dxf>
    <dxf>
      <fill>
        <patternFill>
          <bgColor rgb="FF92D050"/>
        </patternFill>
      </fill>
    </dxf>
    <dxf>
      <fill>
        <patternFill>
          <bgColor rgb="FFFFFF00"/>
        </patternFill>
      </fill>
    </dxf>
    <dxf>
      <fill>
        <patternFill>
          <bgColor rgb="FFFF0000"/>
        </patternFill>
      </fill>
    </dxf>
    <dxf>
      <fill>
        <patternFill>
          <bgColor theme="9" tint="0.79998168889431442"/>
        </patternFill>
      </fill>
    </dxf>
    <dxf>
      <fill>
        <patternFill>
          <bgColor theme="9" tint="0.39994506668294322"/>
        </patternFill>
      </fill>
    </dxf>
    <dxf>
      <fill>
        <patternFill>
          <bgColor rgb="FF92D050"/>
        </patternFill>
      </fill>
    </dxf>
    <dxf>
      <fill>
        <patternFill>
          <bgColor rgb="FFFFFF00"/>
        </patternFill>
      </fill>
    </dxf>
    <dxf>
      <fill>
        <patternFill>
          <bgColor rgb="FFFF0000"/>
        </patternFill>
      </fill>
    </dxf>
    <dxf>
      <fill>
        <patternFill>
          <bgColor theme="9" tint="0.79998168889431442"/>
        </patternFill>
      </fill>
    </dxf>
    <dxf>
      <fill>
        <patternFill>
          <bgColor theme="9" tint="0.39994506668294322"/>
        </patternFill>
      </fill>
    </dxf>
    <dxf>
      <fill>
        <patternFill>
          <bgColor rgb="FF92D050"/>
        </patternFill>
      </fill>
    </dxf>
    <dxf>
      <fill>
        <patternFill>
          <bgColor rgb="FFFFFF00"/>
        </patternFill>
      </fill>
    </dxf>
    <dxf>
      <fill>
        <patternFill>
          <bgColor rgb="FFFF0000"/>
        </patternFill>
      </fill>
    </dxf>
    <dxf>
      <fill>
        <patternFill>
          <bgColor theme="9" tint="0.79998168889431442"/>
        </patternFill>
      </fill>
    </dxf>
    <dxf>
      <fill>
        <patternFill>
          <bgColor theme="9" tint="0.39994506668294322"/>
        </patternFill>
      </fill>
    </dxf>
    <dxf>
      <fill>
        <patternFill>
          <bgColor rgb="FF92D050"/>
        </patternFill>
      </fill>
    </dxf>
    <dxf>
      <fill>
        <patternFill>
          <bgColor rgb="FFFFFF00"/>
        </patternFill>
      </fill>
    </dxf>
    <dxf>
      <fill>
        <patternFill>
          <bgColor rgb="FFFF0000"/>
        </patternFill>
      </fill>
    </dxf>
    <dxf>
      <fill>
        <patternFill>
          <bgColor theme="9" tint="0.79998168889431442"/>
        </patternFill>
      </fill>
    </dxf>
    <dxf>
      <fill>
        <patternFill>
          <bgColor theme="9" tint="0.39994506668294322"/>
        </patternFill>
      </fill>
    </dxf>
    <dxf>
      <fill>
        <patternFill>
          <bgColor rgb="FF92D050"/>
        </patternFill>
      </fill>
    </dxf>
    <dxf>
      <fill>
        <patternFill>
          <bgColor rgb="FFFFFF00"/>
        </patternFill>
      </fill>
    </dxf>
    <dxf>
      <fill>
        <patternFill>
          <bgColor rgb="FFFF0000"/>
        </patternFill>
      </fill>
    </dxf>
    <dxf>
      <fill>
        <patternFill>
          <bgColor theme="9" tint="0.79998168889431442"/>
        </patternFill>
      </fill>
    </dxf>
    <dxf>
      <fill>
        <patternFill>
          <bgColor theme="9" tint="0.39994506668294322"/>
        </patternFill>
      </fill>
    </dxf>
    <dxf>
      <fill>
        <patternFill>
          <bgColor rgb="FF92D050"/>
        </patternFill>
      </fill>
    </dxf>
    <dxf>
      <fill>
        <patternFill>
          <bgColor rgb="FFFFFF00"/>
        </patternFill>
      </fill>
    </dxf>
    <dxf>
      <fill>
        <patternFill>
          <bgColor rgb="FFFF0000"/>
        </patternFill>
      </fill>
    </dxf>
    <dxf>
      <fill>
        <patternFill>
          <bgColor theme="9" tint="0.79998168889431442"/>
        </patternFill>
      </fill>
    </dxf>
    <dxf>
      <fill>
        <patternFill>
          <bgColor theme="9" tint="0.39994506668294322"/>
        </patternFill>
      </fill>
    </dxf>
    <dxf>
      <fill>
        <patternFill>
          <bgColor rgb="FF92D050"/>
        </patternFill>
      </fill>
    </dxf>
    <dxf>
      <fill>
        <patternFill>
          <bgColor rgb="FFFFFF00"/>
        </patternFill>
      </fill>
    </dxf>
    <dxf>
      <fill>
        <patternFill>
          <bgColor rgb="FFFF0000"/>
        </patternFill>
      </fill>
    </dxf>
    <dxf>
      <fill>
        <patternFill>
          <bgColor theme="9" tint="0.79998168889431442"/>
        </patternFill>
      </fill>
    </dxf>
    <dxf>
      <fill>
        <patternFill>
          <bgColor theme="9" tint="0.39994506668294322"/>
        </patternFill>
      </fill>
    </dxf>
    <dxf>
      <fill>
        <patternFill>
          <bgColor rgb="FF92D050"/>
        </patternFill>
      </fill>
    </dxf>
    <dxf>
      <fill>
        <patternFill>
          <bgColor rgb="FFFFFF00"/>
        </patternFill>
      </fill>
    </dxf>
    <dxf>
      <fill>
        <patternFill>
          <bgColor rgb="FFFF0000"/>
        </patternFill>
      </fill>
    </dxf>
    <dxf>
      <fill>
        <patternFill>
          <bgColor theme="9" tint="0.79998168889431442"/>
        </patternFill>
      </fill>
    </dxf>
    <dxf>
      <fill>
        <patternFill>
          <bgColor theme="9" tint="0.39994506668294322"/>
        </patternFill>
      </fill>
    </dxf>
    <dxf>
      <fill>
        <patternFill>
          <bgColor rgb="FF92D050"/>
        </patternFill>
      </fill>
    </dxf>
    <dxf>
      <fill>
        <patternFill>
          <bgColor rgb="FFFFFF00"/>
        </patternFill>
      </fill>
    </dxf>
    <dxf>
      <fill>
        <patternFill>
          <bgColor rgb="FFFF0000"/>
        </patternFill>
      </fill>
    </dxf>
    <dxf>
      <fill>
        <patternFill>
          <bgColor theme="9" tint="0.79998168889431442"/>
        </patternFill>
      </fill>
    </dxf>
    <dxf>
      <fill>
        <patternFill>
          <bgColor theme="9" tint="0.39994506668294322"/>
        </patternFill>
      </fill>
    </dxf>
    <dxf>
      <fill>
        <patternFill>
          <bgColor rgb="FF92D050"/>
        </patternFill>
      </fill>
    </dxf>
    <dxf>
      <fill>
        <patternFill>
          <bgColor rgb="FFFFFF00"/>
        </patternFill>
      </fill>
    </dxf>
    <dxf>
      <fill>
        <patternFill>
          <bgColor rgb="FFFF0000"/>
        </patternFill>
      </fill>
    </dxf>
    <dxf>
      <fill>
        <patternFill>
          <bgColor theme="9" tint="0.79998168889431442"/>
        </patternFill>
      </fill>
    </dxf>
    <dxf>
      <fill>
        <patternFill>
          <bgColor theme="9" tint="0.39994506668294322"/>
        </patternFill>
      </fill>
    </dxf>
    <dxf>
      <fill>
        <patternFill>
          <bgColor rgb="FF92D050"/>
        </patternFill>
      </fill>
    </dxf>
    <dxf>
      <fill>
        <patternFill>
          <bgColor rgb="FFFFFF00"/>
        </patternFill>
      </fill>
    </dxf>
    <dxf>
      <fill>
        <patternFill>
          <bgColor rgb="FFFF0000"/>
        </patternFill>
      </fill>
    </dxf>
    <dxf>
      <fill>
        <patternFill>
          <bgColor theme="9" tint="0.79998168889431442"/>
        </patternFill>
      </fill>
    </dxf>
    <dxf>
      <fill>
        <patternFill>
          <bgColor theme="9" tint="0.39994506668294322"/>
        </patternFill>
      </fill>
    </dxf>
    <dxf>
      <fill>
        <patternFill>
          <bgColor rgb="FF92D050"/>
        </patternFill>
      </fill>
    </dxf>
    <dxf>
      <fill>
        <patternFill>
          <bgColor rgb="FFFFFF00"/>
        </patternFill>
      </fill>
    </dxf>
    <dxf>
      <fill>
        <patternFill>
          <bgColor rgb="FFFF0000"/>
        </patternFill>
      </fill>
    </dxf>
    <dxf>
      <fill>
        <patternFill>
          <bgColor theme="9" tint="0.79998168889431442"/>
        </patternFill>
      </fill>
    </dxf>
    <dxf>
      <fill>
        <patternFill>
          <bgColor theme="9" tint="0.39994506668294322"/>
        </patternFill>
      </fill>
    </dxf>
    <dxf>
      <fill>
        <patternFill>
          <bgColor rgb="FF92D050"/>
        </patternFill>
      </fill>
    </dxf>
    <dxf>
      <fill>
        <patternFill>
          <bgColor rgb="FFFFFF00"/>
        </patternFill>
      </fill>
    </dxf>
    <dxf>
      <fill>
        <patternFill>
          <bgColor rgb="FFFF0000"/>
        </patternFill>
      </fill>
    </dxf>
    <dxf>
      <fill>
        <patternFill>
          <bgColor theme="9" tint="0.79998168889431442"/>
        </patternFill>
      </fill>
    </dxf>
    <dxf>
      <fill>
        <patternFill>
          <bgColor theme="9" tint="0.39994506668294322"/>
        </patternFill>
      </fill>
    </dxf>
    <dxf>
      <fill>
        <patternFill>
          <bgColor theme="9" tint="0.79998168889431442"/>
        </patternFill>
      </fill>
    </dxf>
    <dxf>
      <fill>
        <patternFill>
          <bgColor theme="9" tint="0.39994506668294322"/>
        </patternFill>
      </fill>
    </dxf>
    <dxf>
      <fill>
        <patternFill>
          <bgColor theme="9" tint="0.79998168889431442"/>
        </patternFill>
      </fill>
    </dxf>
    <dxf>
      <fill>
        <patternFill>
          <bgColor theme="9" tint="0.39994506668294322"/>
        </patternFill>
      </fill>
    </dxf>
    <dxf>
      <fill>
        <patternFill>
          <bgColor theme="9" tint="0.79998168889431442"/>
        </patternFill>
      </fill>
    </dxf>
    <dxf>
      <fill>
        <patternFill>
          <bgColor theme="9" tint="0.39994506668294322"/>
        </patternFill>
      </fill>
    </dxf>
    <dxf>
      <fill>
        <patternFill>
          <bgColor theme="9" tint="0.79998168889431442"/>
        </patternFill>
      </fill>
    </dxf>
    <dxf>
      <fill>
        <patternFill>
          <bgColor theme="9" tint="0.39994506668294322"/>
        </patternFill>
      </fill>
    </dxf>
    <dxf>
      <fill>
        <patternFill>
          <bgColor theme="9" tint="0.79998168889431442"/>
        </patternFill>
      </fill>
    </dxf>
    <dxf>
      <fill>
        <patternFill>
          <bgColor theme="9" tint="0.39994506668294322"/>
        </patternFill>
      </fill>
    </dxf>
    <dxf>
      <fill>
        <patternFill>
          <bgColor theme="9" tint="0.79998168889431442"/>
        </patternFill>
      </fill>
    </dxf>
    <dxf>
      <fill>
        <patternFill>
          <bgColor theme="9" tint="0.39994506668294322"/>
        </patternFill>
      </fill>
    </dxf>
    <dxf>
      <fill>
        <patternFill>
          <bgColor rgb="FF92D050"/>
        </patternFill>
      </fill>
    </dxf>
    <dxf>
      <fill>
        <patternFill>
          <bgColor rgb="FFFFFF00"/>
        </patternFill>
      </fill>
    </dxf>
    <dxf>
      <fill>
        <patternFill>
          <bgColor rgb="FFFF0000"/>
        </patternFill>
      </fill>
    </dxf>
    <dxf>
      <fill>
        <patternFill>
          <bgColor theme="9" tint="0.79998168889431442"/>
        </patternFill>
      </fill>
    </dxf>
    <dxf>
      <fill>
        <patternFill>
          <bgColor theme="9" tint="0.39994506668294322"/>
        </patternFill>
      </fill>
    </dxf>
    <dxf>
      <fill>
        <patternFill>
          <bgColor rgb="FF92D050"/>
        </patternFill>
      </fill>
    </dxf>
    <dxf>
      <fill>
        <patternFill>
          <bgColor rgb="FFFFFF00"/>
        </patternFill>
      </fill>
    </dxf>
    <dxf>
      <fill>
        <patternFill>
          <bgColor rgb="FFFF0000"/>
        </patternFill>
      </fill>
    </dxf>
    <dxf>
      <fill>
        <patternFill>
          <bgColor theme="9" tint="0.79998168889431442"/>
        </patternFill>
      </fill>
    </dxf>
    <dxf>
      <fill>
        <patternFill>
          <bgColor theme="9" tint="0.39994506668294322"/>
        </patternFill>
      </fill>
    </dxf>
    <dxf>
      <fill>
        <patternFill>
          <bgColor rgb="FF92D050"/>
        </patternFill>
      </fill>
    </dxf>
    <dxf>
      <fill>
        <patternFill>
          <bgColor rgb="FFFFFF00"/>
        </patternFill>
      </fill>
    </dxf>
    <dxf>
      <fill>
        <patternFill>
          <bgColor rgb="FFFF0000"/>
        </patternFill>
      </fill>
    </dxf>
    <dxf>
      <fill>
        <patternFill>
          <bgColor theme="9" tint="0.79998168889431442"/>
        </patternFill>
      </fill>
    </dxf>
    <dxf>
      <fill>
        <patternFill>
          <bgColor theme="9" tint="0.39994506668294322"/>
        </patternFill>
      </fill>
    </dxf>
    <dxf>
      <fill>
        <patternFill>
          <bgColor rgb="FF92D050"/>
        </patternFill>
      </fill>
    </dxf>
    <dxf>
      <fill>
        <patternFill>
          <bgColor rgb="FFFFFF00"/>
        </patternFill>
      </fill>
    </dxf>
    <dxf>
      <fill>
        <patternFill>
          <bgColor rgb="FFFF0000"/>
        </patternFill>
      </fill>
    </dxf>
    <dxf>
      <fill>
        <patternFill>
          <bgColor theme="9" tint="0.79998168889431442"/>
        </patternFill>
      </fill>
    </dxf>
    <dxf>
      <fill>
        <patternFill>
          <bgColor theme="9" tint="0.39994506668294322"/>
        </patternFill>
      </fill>
    </dxf>
    <dxf>
      <fill>
        <patternFill>
          <bgColor theme="9" tint="0.79998168889431442"/>
        </patternFill>
      </fill>
    </dxf>
    <dxf>
      <fill>
        <patternFill>
          <bgColor theme="9" tint="0.39994506668294322"/>
        </patternFill>
      </fill>
    </dxf>
    <dxf>
      <fill>
        <patternFill>
          <bgColor theme="9" tint="0.79998168889431442"/>
        </patternFill>
      </fill>
    </dxf>
    <dxf>
      <fill>
        <patternFill>
          <bgColor theme="9" tint="0.39994506668294322"/>
        </patternFill>
      </fill>
    </dxf>
    <dxf>
      <fill>
        <patternFill>
          <bgColor theme="9" tint="0.79998168889431442"/>
        </patternFill>
      </fill>
    </dxf>
    <dxf>
      <fill>
        <patternFill>
          <bgColor theme="9" tint="0.39994506668294322"/>
        </patternFill>
      </fill>
    </dxf>
    <dxf>
      <fill>
        <patternFill>
          <bgColor theme="9" tint="0.79998168889431442"/>
        </patternFill>
      </fill>
    </dxf>
    <dxf>
      <fill>
        <patternFill>
          <bgColor theme="9" tint="0.39994506668294322"/>
        </patternFill>
      </fill>
    </dxf>
    <dxf>
      <fill>
        <patternFill>
          <bgColor theme="9" tint="0.79998168889431442"/>
        </patternFill>
      </fill>
    </dxf>
    <dxf>
      <fill>
        <patternFill>
          <bgColor theme="9" tint="0.39994506668294322"/>
        </patternFill>
      </fill>
    </dxf>
    <dxf>
      <fill>
        <patternFill>
          <bgColor theme="9" tint="0.79998168889431442"/>
        </patternFill>
      </fill>
    </dxf>
    <dxf>
      <fill>
        <patternFill>
          <bgColor theme="9" tint="0.39994506668294322"/>
        </patternFill>
      </fill>
    </dxf>
    <dxf>
      <fill>
        <patternFill>
          <bgColor rgb="FF92D050"/>
        </patternFill>
      </fill>
    </dxf>
    <dxf>
      <fill>
        <patternFill>
          <bgColor rgb="FFFFFF00"/>
        </patternFill>
      </fill>
    </dxf>
    <dxf>
      <fill>
        <patternFill>
          <bgColor rgb="FFFF0000"/>
        </patternFill>
      </fill>
    </dxf>
    <dxf>
      <fill>
        <patternFill>
          <bgColor theme="9" tint="0.79998168889431442"/>
        </patternFill>
      </fill>
    </dxf>
    <dxf>
      <fill>
        <patternFill>
          <bgColor theme="9" tint="0.39994506668294322"/>
        </patternFill>
      </fill>
    </dxf>
    <dxf>
      <fill>
        <patternFill>
          <bgColor theme="9" tint="0.79998168889431442"/>
        </patternFill>
      </fill>
    </dxf>
    <dxf>
      <fill>
        <patternFill>
          <bgColor theme="9" tint="0.39994506668294322"/>
        </patternFill>
      </fill>
    </dxf>
    <dxf>
      <fill>
        <patternFill>
          <bgColor theme="9" tint="0.79998168889431442"/>
        </patternFill>
      </fill>
    </dxf>
    <dxf>
      <fill>
        <patternFill>
          <bgColor theme="9" tint="0.39994506668294322"/>
        </patternFill>
      </fill>
    </dxf>
    <dxf>
      <fill>
        <patternFill>
          <bgColor theme="9" tint="0.79998168889431442"/>
        </patternFill>
      </fill>
    </dxf>
    <dxf>
      <fill>
        <patternFill>
          <bgColor theme="9" tint="0.39994506668294322"/>
        </patternFill>
      </fill>
    </dxf>
    <dxf>
      <fill>
        <patternFill>
          <bgColor theme="9" tint="0.79998168889431442"/>
        </patternFill>
      </fill>
    </dxf>
    <dxf>
      <fill>
        <patternFill>
          <bgColor theme="9" tint="0.39994506668294322"/>
        </patternFill>
      </fill>
    </dxf>
    <dxf>
      <fill>
        <patternFill>
          <bgColor theme="9" tint="0.79998168889431442"/>
        </patternFill>
      </fill>
    </dxf>
    <dxf>
      <fill>
        <patternFill>
          <bgColor theme="9" tint="0.39994506668294322"/>
        </patternFill>
      </fill>
    </dxf>
    <dxf>
      <fill>
        <patternFill>
          <bgColor theme="9" tint="0.79998168889431442"/>
        </patternFill>
      </fill>
    </dxf>
    <dxf>
      <fill>
        <patternFill>
          <bgColor theme="9" tint="0.39994506668294322"/>
        </patternFill>
      </fill>
    </dxf>
    <dxf>
      <fill>
        <patternFill>
          <bgColor theme="9" tint="0.79998168889431442"/>
        </patternFill>
      </fill>
    </dxf>
    <dxf>
      <fill>
        <patternFill>
          <bgColor theme="9" tint="0.39994506668294322"/>
        </patternFill>
      </fill>
    </dxf>
    <dxf>
      <fill>
        <patternFill>
          <bgColor theme="9" tint="0.79998168889431442"/>
        </patternFill>
      </fill>
    </dxf>
    <dxf>
      <fill>
        <patternFill>
          <bgColor theme="9" tint="0.39994506668294322"/>
        </patternFill>
      </fill>
    </dxf>
    <dxf>
      <fill>
        <patternFill>
          <bgColor theme="9" tint="0.79998168889431442"/>
        </patternFill>
      </fill>
    </dxf>
    <dxf>
      <fill>
        <patternFill>
          <bgColor theme="9" tint="0.39994506668294322"/>
        </patternFill>
      </fill>
    </dxf>
    <dxf>
      <fill>
        <patternFill>
          <bgColor theme="9" tint="0.79998168889431442"/>
        </patternFill>
      </fill>
    </dxf>
    <dxf>
      <fill>
        <patternFill>
          <bgColor theme="9" tint="0.39994506668294322"/>
        </patternFill>
      </fill>
    </dxf>
    <dxf>
      <fill>
        <patternFill>
          <bgColor theme="9" tint="0.79998168889431442"/>
        </patternFill>
      </fill>
    </dxf>
    <dxf>
      <fill>
        <patternFill>
          <bgColor theme="9" tint="0.39994506668294322"/>
        </patternFill>
      </fill>
    </dxf>
    <dxf>
      <fill>
        <patternFill>
          <bgColor theme="9" tint="0.79998168889431442"/>
        </patternFill>
      </fill>
    </dxf>
    <dxf>
      <fill>
        <patternFill>
          <bgColor theme="9" tint="0.39994506668294322"/>
        </patternFill>
      </fill>
    </dxf>
    <dxf>
      <fill>
        <patternFill>
          <bgColor theme="9" tint="0.79998168889431442"/>
        </patternFill>
      </fill>
    </dxf>
    <dxf>
      <fill>
        <patternFill>
          <bgColor theme="9" tint="0.39994506668294322"/>
        </patternFill>
      </fill>
    </dxf>
    <dxf>
      <fill>
        <patternFill>
          <bgColor theme="9" tint="0.79998168889431442"/>
        </patternFill>
      </fill>
    </dxf>
    <dxf>
      <fill>
        <patternFill>
          <bgColor theme="9" tint="0.39994506668294322"/>
        </patternFill>
      </fill>
    </dxf>
    <dxf>
      <fill>
        <patternFill>
          <bgColor theme="9" tint="0.79998168889431442"/>
        </patternFill>
      </fill>
    </dxf>
    <dxf>
      <fill>
        <patternFill>
          <bgColor theme="9" tint="0.39994506668294322"/>
        </patternFill>
      </fill>
    </dxf>
    <dxf>
      <fill>
        <patternFill>
          <bgColor theme="9" tint="0.79998168889431442"/>
        </patternFill>
      </fill>
    </dxf>
    <dxf>
      <fill>
        <patternFill>
          <bgColor theme="9" tint="0.39994506668294322"/>
        </patternFill>
      </fill>
    </dxf>
    <dxf>
      <fill>
        <patternFill>
          <bgColor theme="9" tint="0.79998168889431442"/>
        </patternFill>
      </fill>
    </dxf>
    <dxf>
      <fill>
        <patternFill>
          <bgColor theme="9" tint="0.39994506668294322"/>
        </patternFill>
      </fill>
    </dxf>
    <dxf>
      <fill>
        <patternFill>
          <bgColor theme="9" tint="0.79998168889431442"/>
        </patternFill>
      </fill>
    </dxf>
    <dxf>
      <fill>
        <patternFill>
          <bgColor theme="9" tint="0.39994506668294322"/>
        </patternFill>
      </fill>
    </dxf>
    <dxf>
      <fill>
        <patternFill>
          <bgColor theme="9" tint="0.79998168889431442"/>
        </patternFill>
      </fill>
    </dxf>
    <dxf>
      <fill>
        <patternFill>
          <bgColor theme="9" tint="0.39994506668294322"/>
        </patternFill>
      </fill>
    </dxf>
    <dxf>
      <fill>
        <patternFill>
          <bgColor theme="9" tint="0.79998168889431442"/>
        </patternFill>
      </fill>
    </dxf>
    <dxf>
      <fill>
        <patternFill>
          <bgColor theme="9" tint="0.39994506668294322"/>
        </patternFill>
      </fill>
    </dxf>
    <dxf>
      <fill>
        <patternFill>
          <bgColor theme="9" tint="0.79998168889431442"/>
        </patternFill>
      </fill>
    </dxf>
    <dxf>
      <fill>
        <patternFill>
          <bgColor theme="9" tint="0.39994506668294322"/>
        </patternFill>
      </fill>
    </dxf>
    <dxf>
      <fill>
        <patternFill>
          <bgColor theme="9" tint="0.79998168889431442"/>
        </patternFill>
      </fill>
    </dxf>
    <dxf>
      <fill>
        <patternFill>
          <bgColor theme="9" tint="0.39994506668294322"/>
        </patternFill>
      </fill>
    </dxf>
    <dxf>
      <fill>
        <patternFill>
          <bgColor theme="9" tint="0.79998168889431442"/>
        </patternFill>
      </fill>
    </dxf>
    <dxf>
      <fill>
        <patternFill>
          <bgColor theme="9" tint="0.39994506668294322"/>
        </patternFill>
      </fill>
    </dxf>
    <dxf>
      <fill>
        <patternFill>
          <bgColor theme="9" tint="0.79998168889431442"/>
        </patternFill>
      </fill>
    </dxf>
    <dxf>
      <fill>
        <patternFill>
          <bgColor theme="9" tint="0.39994506668294322"/>
        </patternFill>
      </fill>
    </dxf>
    <dxf>
      <fill>
        <patternFill>
          <bgColor rgb="FF92D050"/>
        </patternFill>
      </fill>
    </dxf>
    <dxf>
      <fill>
        <patternFill>
          <bgColor rgb="FFFFFF00"/>
        </patternFill>
      </fill>
    </dxf>
    <dxf>
      <fill>
        <patternFill>
          <bgColor rgb="FFFF0000"/>
        </patternFill>
      </fill>
    </dxf>
    <dxf>
      <fill>
        <patternFill>
          <bgColor theme="9" tint="0.79998168889431442"/>
        </patternFill>
      </fill>
    </dxf>
    <dxf>
      <fill>
        <patternFill>
          <bgColor theme="9" tint="0.39994506668294322"/>
        </patternFill>
      </fill>
    </dxf>
    <dxf>
      <fill>
        <patternFill>
          <bgColor theme="9" tint="0.79998168889431442"/>
        </patternFill>
      </fill>
    </dxf>
    <dxf>
      <fill>
        <patternFill>
          <bgColor theme="9" tint="0.39994506668294322"/>
        </patternFill>
      </fill>
    </dxf>
    <dxf>
      <fill>
        <patternFill>
          <bgColor theme="9" tint="0.79998168889431442"/>
        </patternFill>
      </fill>
    </dxf>
    <dxf>
      <fill>
        <patternFill>
          <bgColor theme="9" tint="0.39994506668294322"/>
        </patternFill>
      </fill>
    </dxf>
    <dxf>
      <fill>
        <patternFill>
          <bgColor rgb="FF92D050"/>
        </patternFill>
      </fill>
    </dxf>
    <dxf>
      <fill>
        <patternFill>
          <bgColor rgb="FFFFFF00"/>
        </patternFill>
      </fill>
    </dxf>
    <dxf>
      <fill>
        <patternFill>
          <bgColor rgb="FFFF0000"/>
        </patternFill>
      </fill>
    </dxf>
    <dxf>
      <fill>
        <patternFill>
          <bgColor theme="9" tint="0.79998168889431442"/>
        </patternFill>
      </fill>
    </dxf>
    <dxf>
      <fill>
        <patternFill>
          <bgColor theme="9" tint="0.39994506668294322"/>
        </patternFill>
      </fill>
    </dxf>
    <dxf>
      <fill>
        <patternFill>
          <bgColor rgb="FF92D050"/>
        </patternFill>
      </fill>
    </dxf>
    <dxf>
      <fill>
        <patternFill>
          <bgColor rgb="FFFFFF00"/>
        </patternFill>
      </fill>
    </dxf>
    <dxf>
      <fill>
        <patternFill>
          <bgColor rgb="FFFF0000"/>
        </patternFill>
      </fill>
    </dxf>
    <dxf>
      <fill>
        <patternFill>
          <bgColor theme="9" tint="0.79998168889431442"/>
        </patternFill>
      </fill>
    </dxf>
    <dxf>
      <fill>
        <patternFill>
          <bgColor theme="9" tint="0.39994506668294322"/>
        </patternFill>
      </fill>
    </dxf>
    <dxf>
      <fill>
        <patternFill>
          <bgColor theme="9" tint="0.79998168889431442"/>
        </patternFill>
      </fill>
    </dxf>
    <dxf>
      <fill>
        <patternFill>
          <bgColor theme="9" tint="0.39994506668294322"/>
        </patternFill>
      </fill>
    </dxf>
    <dxf>
      <fill>
        <patternFill>
          <bgColor rgb="FF92D050"/>
        </patternFill>
      </fill>
    </dxf>
    <dxf>
      <fill>
        <patternFill>
          <bgColor rgb="FFFFFF00"/>
        </patternFill>
      </fill>
    </dxf>
    <dxf>
      <fill>
        <patternFill>
          <bgColor rgb="FFFF0000"/>
        </patternFill>
      </fill>
    </dxf>
    <dxf>
      <fill>
        <patternFill>
          <bgColor theme="9" tint="0.79998168889431442"/>
        </patternFill>
      </fill>
    </dxf>
    <dxf>
      <fill>
        <patternFill>
          <bgColor theme="9" tint="0.39994506668294322"/>
        </patternFill>
      </fill>
    </dxf>
    <dxf>
      <fill>
        <patternFill>
          <bgColor theme="9" tint="0.79998168889431442"/>
        </patternFill>
      </fill>
    </dxf>
    <dxf>
      <fill>
        <patternFill>
          <bgColor theme="9" tint="0.39994506668294322"/>
        </patternFill>
      </fill>
    </dxf>
    <dxf>
      <fill>
        <patternFill>
          <bgColor rgb="FF92D050"/>
        </patternFill>
      </fill>
    </dxf>
    <dxf>
      <fill>
        <patternFill>
          <bgColor rgb="FFFFFF00"/>
        </patternFill>
      </fill>
    </dxf>
    <dxf>
      <fill>
        <patternFill>
          <bgColor rgb="FFFF0000"/>
        </patternFill>
      </fill>
    </dxf>
    <dxf>
      <fill>
        <patternFill>
          <bgColor theme="9" tint="0.79998168889431442"/>
        </patternFill>
      </fill>
    </dxf>
    <dxf>
      <fill>
        <patternFill>
          <bgColor theme="9" tint="0.39994506668294322"/>
        </patternFill>
      </fill>
    </dxf>
    <dxf>
      <fill>
        <patternFill>
          <bgColor rgb="FF92D050"/>
        </patternFill>
      </fill>
    </dxf>
    <dxf>
      <fill>
        <patternFill>
          <bgColor rgb="FFFFFF00"/>
        </patternFill>
      </fill>
    </dxf>
    <dxf>
      <fill>
        <patternFill>
          <bgColor rgb="FFFF0000"/>
        </patternFill>
      </fill>
    </dxf>
    <dxf>
      <fill>
        <patternFill>
          <bgColor theme="9" tint="0.79998168889431442"/>
        </patternFill>
      </fill>
    </dxf>
    <dxf>
      <fill>
        <patternFill>
          <bgColor theme="9" tint="0.39994506668294322"/>
        </patternFill>
      </fill>
    </dxf>
    <dxf>
      <fill>
        <patternFill>
          <bgColor rgb="FF92D050"/>
        </patternFill>
      </fill>
    </dxf>
    <dxf>
      <fill>
        <patternFill>
          <bgColor rgb="FFFFFF00"/>
        </patternFill>
      </fill>
    </dxf>
    <dxf>
      <fill>
        <patternFill>
          <bgColor rgb="FFFF0000"/>
        </patternFill>
      </fill>
    </dxf>
    <dxf>
      <fill>
        <patternFill>
          <bgColor theme="9" tint="0.79998168889431442"/>
        </patternFill>
      </fill>
    </dxf>
    <dxf>
      <fill>
        <patternFill>
          <bgColor theme="9" tint="0.39994506668294322"/>
        </patternFill>
      </fill>
    </dxf>
    <dxf>
      <fill>
        <patternFill>
          <bgColor rgb="FF92D050"/>
        </patternFill>
      </fill>
    </dxf>
    <dxf>
      <fill>
        <patternFill>
          <bgColor rgb="FFFFFF00"/>
        </patternFill>
      </fill>
    </dxf>
    <dxf>
      <fill>
        <patternFill>
          <bgColor rgb="FFFF0000"/>
        </patternFill>
      </fill>
    </dxf>
    <dxf>
      <fill>
        <patternFill>
          <bgColor theme="9" tint="0.79998168889431442"/>
        </patternFill>
      </fill>
    </dxf>
    <dxf>
      <fill>
        <patternFill>
          <bgColor theme="9" tint="0.39994506668294322"/>
        </patternFill>
      </fill>
    </dxf>
    <dxf>
      <fill>
        <patternFill>
          <bgColor rgb="FF92D050"/>
        </patternFill>
      </fill>
    </dxf>
    <dxf>
      <fill>
        <patternFill>
          <bgColor rgb="FFFFFF00"/>
        </patternFill>
      </fill>
    </dxf>
    <dxf>
      <fill>
        <patternFill>
          <bgColor rgb="FFFF0000"/>
        </patternFill>
      </fill>
    </dxf>
    <dxf>
      <fill>
        <patternFill>
          <bgColor theme="9" tint="0.79998168889431442"/>
        </patternFill>
      </fill>
    </dxf>
    <dxf>
      <fill>
        <patternFill>
          <bgColor theme="9" tint="0.39994506668294322"/>
        </patternFill>
      </fill>
    </dxf>
    <dxf>
      <fill>
        <patternFill>
          <bgColor rgb="FF92D050"/>
        </patternFill>
      </fill>
    </dxf>
    <dxf>
      <fill>
        <patternFill>
          <bgColor rgb="FFFFFF00"/>
        </patternFill>
      </fill>
    </dxf>
    <dxf>
      <fill>
        <patternFill>
          <bgColor rgb="FFFF0000"/>
        </patternFill>
      </fill>
    </dxf>
    <dxf>
      <fill>
        <patternFill>
          <bgColor theme="9" tint="0.79998168889431442"/>
        </patternFill>
      </fill>
    </dxf>
    <dxf>
      <fill>
        <patternFill>
          <bgColor theme="9" tint="0.39994506668294322"/>
        </patternFill>
      </fill>
    </dxf>
    <dxf>
      <fill>
        <patternFill>
          <bgColor rgb="FF92D050"/>
        </patternFill>
      </fill>
    </dxf>
    <dxf>
      <fill>
        <patternFill>
          <bgColor rgb="FFFFFF00"/>
        </patternFill>
      </fill>
    </dxf>
    <dxf>
      <fill>
        <patternFill>
          <bgColor rgb="FFFF0000"/>
        </patternFill>
      </fill>
    </dxf>
    <dxf>
      <fill>
        <patternFill>
          <bgColor theme="9" tint="0.79998168889431442"/>
        </patternFill>
      </fill>
    </dxf>
    <dxf>
      <fill>
        <patternFill>
          <bgColor theme="9" tint="0.39994506668294322"/>
        </patternFill>
      </fill>
    </dxf>
    <dxf>
      <fill>
        <patternFill>
          <bgColor rgb="FF92D050"/>
        </patternFill>
      </fill>
    </dxf>
    <dxf>
      <fill>
        <patternFill>
          <bgColor rgb="FFFFFF00"/>
        </patternFill>
      </fill>
    </dxf>
    <dxf>
      <fill>
        <patternFill>
          <bgColor rgb="FFFF0000"/>
        </patternFill>
      </fill>
    </dxf>
    <dxf>
      <fill>
        <patternFill>
          <bgColor theme="9" tint="0.79998168889431442"/>
        </patternFill>
      </fill>
    </dxf>
    <dxf>
      <fill>
        <patternFill>
          <bgColor theme="9" tint="0.39994506668294322"/>
        </patternFill>
      </fill>
    </dxf>
    <dxf>
      <fill>
        <patternFill>
          <bgColor theme="9" tint="0.79998168889431442"/>
        </patternFill>
      </fill>
    </dxf>
    <dxf>
      <fill>
        <patternFill>
          <bgColor theme="9" tint="0.39994506668294322"/>
        </patternFill>
      </fill>
    </dxf>
    <dxf>
      <fill>
        <patternFill>
          <bgColor rgb="FF92D050"/>
        </patternFill>
      </fill>
    </dxf>
    <dxf>
      <fill>
        <patternFill>
          <bgColor rgb="FFFFFF00"/>
        </patternFill>
      </fill>
    </dxf>
    <dxf>
      <fill>
        <patternFill>
          <bgColor rgb="FFFF0000"/>
        </patternFill>
      </fill>
    </dxf>
    <dxf>
      <fill>
        <patternFill>
          <bgColor theme="9" tint="0.79998168889431442"/>
        </patternFill>
      </fill>
    </dxf>
    <dxf>
      <fill>
        <patternFill>
          <bgColor theme="9" tint="0.39994506668294322"/>
        </patternFill>
      </fill>
    </dxf>
    <dxf>
      <fill>
        <patternFill>
          <bgColor rgb="FF92D050"/>
        </patternFill>
      </fill>
    </dxf>
    <dxf>
      <fill>
        <patternFill>
          <bgColor rgb="FFFFFF00"/>
        </patternFill>
      </fill>
    </dxf>
    <dxf>
      <fill>
        <patternFill>
          <bgColor rgb="FFFF0000"/>
        </patternFill>
      </fill>
    </dxf>
    <dxf>
      <fill>
        <patternFill>
          <bgColor theme="9" tint="0.79998168889431442"/>
        </patternFill>
      </fill>
    </dxf>
    <dxf>
      <fill>
        <patternFill>
          <bgColor theme="9" tint="0.39994506668294322"/>
        </patternFill>
      </fill>
    </dxf>
    <dxf>
      <fill>
        <patternFill>
          <bgColor rgb="FF92D050"/>
        </patternFill>
      </fill>
    </dxf>
    <dxf>
      <fill>
        <patternFill>
          <bgColor rgb="FFFFFF00"/>
        </patternFill>
      </fill>
    </dxf>
    <dxf>
      <fill>
        <patternFill>
          <bgColor rgb="FFFF0000"/>
        </patternFill>
      </fill>
    </dxf>
    <dxf>
      <fill>
        <patternFill>
          <bgColor theme="9" tint="0.79998168889431442"/>
        </patternFill>
      </fill>
    </dxf>
    <dxf>
      <fill>
        <patternFill>
          <bgColor theme="9" tint="0.39994506668294322"/>
        </patternFill>
      </fill>
    </dxf>
    <dxf>
      <fill>
        <patternFill>
          <bgColor theme="9" tint="0.79998168889431442"/>
        </patternFill>
      </fill>
    </dxf>
    <dxf>
      <fill>
        <patternFill>
          <bgColor theme="9" tint="0.39994506668294322"/>
        </patternFill>
      </fill>
    </dxf>
    <dxf>
      <fill>
        <patternFill>
          <bgColor rgb="FF92D050"/>
        </patternFill>
      </fill>
    </dxf>
    <dxf>
      <fill>
        <patternFill>
          <bgColor rgb="FFFFFF00"/>
        </patternFill>
      </fill>
    </dxf>
    <dxf>
      <fill>
        <patternFill>
          <bgColor rgb="FFFF0000"/>
        </patternFill>
      </fill>
    </dxf>
    <dxf>
      <fill>
        <patternFill>
          <bgColor theme="9" tint="0.79998168889431442"/>
        </patternFill>
      </fill>
    </dxf>
    <dxf>
      <fill>
        <patternFill>
          <bgColor theme="9" tint="0.39994506668294322"/>
        </patternFill>
      </fill>
    </dxf>
    <dxf>
      <fill>
        <patternFill>
          <bgColor theme="9" tint="0.79998168889431442"/>
        </patternFill>
      </fill>
    </dxf>
    <dxf>
      <fill>
        <patternFill>
          <bgColor theme="9" tint="0.39994506668294322"/>
        </patternFill>
      </fill>
    </dxf>
    <dxf>
      <fill>
        <patternFill>
          <bgColor rgb="FF92D050"/>
        </patternFill>
      </fill>
    </dxf>
    <dxf>
      <fill>
        <patternFill>
          <bgColor rgb="FFFFFF00"/>
        </patternFill>
      </fill>
    </dxf>
    <dxf>
      <fill>
        <patternFill>
          <bgColor rgb="FFFF0000"/>
        </patternFill>
      </fill>
    </dxf>
    <dxf>
      <fill>
        <patternFill>
          <bgColor theme="9" tint="0.79998168889431442"/>
        </patternFill>
      </fill>
    </dxf>
    <dxf>
      <fill>
        <patternFill>
          <bgColor theme="9" tint="0.39994506668294322"/>
        </patternFill>
      </fill>
    </dxf>
    <dxf>
      <fill>
        <patternFill>
          <bgColor theme="9" tint="0.79998168889431442"/>
        </patternFill>
      </fill>
    </dxf>
    <dxf>
      <fill>
        <patternFill>
          <bgColor theme="9" tint="0.39994506668294322"/>
        </patternFill>
      </fill>
    </dxf>
    <dxf>
      <fill>
        <patternFill>
          <bgColor rgb="FF92D050"/>
        </patternFill>
      </fill>
    </dxf>
    <dxf>
      <fill>
        <patternFill>
          <bgColor rgb="FFFFFF00"/>
        </patternFill>
      </fill>
    </dxf>
    <dxf>
      <fill>
        <patternFill>
          <bgColor rgb="FFFF0000"/>
        </patternFill>
      </fill>
    </dxf>
    <dxf>
      <fill>
        <patternFill>
          <bgColor theme="9" tint="0.79998168889431442"/>
        </patternFill>
      </fill>
    </dxf>
    <dxf>
      <fill>
        <patternFill>
          <bgColor theme="9" tint="0.39994506668294322"/>
        </patternFill>
      </fill>
    </dxf>
    <dxf>
      <fill>
        <patternFill>
          <bgColor rgb="FF92D050"/>
        </patternFill>
      </fill>
    </dxf>
    <dxf>
      <fill>
        <patternFill>
          <bgColor rgb="FFFFFF00"/>
        </patternFill>
      </fill>
    </dxf>
    <dxf>
      <fill>
        <patternFill>
          <bgColor rgb="FFFF0000"/>
        </patternFill>
      </fill>
    </dxf>
    <dxf>
      <fill>
        <patternFill>
          <bgColor theme="9" tint="0.79998168889431442"/>
        </patternFill>
      </fill>
    </dxf>
    <dxf>
      <fill>
        <patternFill>
          <bgColor theme="9" tint="0.39994506668294322"/>
        </patternFill>
      </fill>
    </dxf>
    <dxf>
      <fill>
        <patternFill>
          <bgColor rgb="FF92D050"/>
        </patternFill>
      </fill>
    </dxf>
    <dxf>
      <fill>
        <patternFill>
          <bgColor rgb="FFFFFF00"/>
        </patternFill>
      </fill>
    </dxf>
    <dxf>
      <fill>
        <patternFill>
          <bgColor rgb="FFFF0000"/>
        </patternFill>
      </fill>
    </dxf>
    <dxf>
      <fill>
        <patternFill>
          <bgColor theme="9" tint="0.79998168889431442"/>
        </patternFill>
      </fill>
    </dxf>
    <dxf>
      <fill>
        <patternFill>
          <bgColor theme="9" tint="0.39994506668294322"/>
        </patternFill>
      </fill>
    </dxf>
    <dxf>
      <fill>
        <patternFill>
          <bgColor rgb="FF92D050"/>
        </patternFill>
      </fill>
    </dxf>
    <dxf>
      <fill>
        <patternFill>
          <bgColor rgb="FFFFFF00"/>
        </patternFill>
      </fill>
    </dxf>
    <dxf>
      <fill>
        <patternFill>
          <bgColor rgb="FFFF0000"/>
        </patternFill>
      </fill>
    </dxf>
    <dxf>
      <fill>
        <patternFill>
          <bgColor theme="9" tint="0.79998168889431442"/>
        </patternFill>
      </fill>
    </dxf>
    <dxf>
      <fill>
        <patternFill>
          <bgColor theme="9" tint="0.39994506668294322"/>
        </patternFill>
      </fill>
    </dxf>
    <dxf>
      <fill>
        <patternFill>
          <bgColor rgb="FF92D050"/>
        </patternFill>
      </fill>
    </dxf>
    <dxf>
      <fill>
        <patternFill>
          <bgColor rgb="FFFFFF00"/>
        </patternFill>
      </fill>
    </dxf>
    <dxf>
      <fill>
        <patternFill>
          <bgColor rgb="FFFF0000"/>
        </patternFill>
      </fill>
    </dxf>
    <dxf>
      <fill>
        <patternFill>
          <bgColor theme="9" tint="0.79998168889431442"/>
        </patternFill>
      </fill>
    </dxf>
    <dxf>
      <fill>
        <patternFill>
          <bgColor theme="9" tint="0.39994506668294322"/>
        </patternFill>
      </fill>
    </dxf>
    <dxf>
      <fill>
        <patternFill>
          <bgColor rgb="FF92D050"/>
        </patternFill>
      </fill>
    </dxf>
    <dxf>
      <fill>
        <patternFill>
          <bgColor rgb="FFFFFF00"/>
        </patternFill>
      </fill>
    </dxf>
    <dxf>
      <fill>
        <patternFill>
          <bgColor rgb="FFFF0000"/>
        </patternFill>
      </fill>
    </dxf>
    <dxf>
      <fill>
        <patternFill>
          <bgColor theme="9" tint="0.79998168889431442"/>
        </patternFill>
      </fill>
    </dxf>
    <dxf>
      <fill>
        <patternFill>
          <bgColor theme="9" tint="0.39994506668294322"/>
        </patternFill>
      </fill>
    </dxf>
    <dxf>
      <fill>
        <patternFill>
          <bgColor theme="9" tint="0.79998168889431442"/>
        </patternFill>
      </fill>
    </dxf>
    <dxf>
      <fill>
        <patternFill>
          <bgColor theme="9" tint="0.39994506668294322"/>
        </patternFill>
      </fill>
    </dxf>
    <dxf>
      <fill>
        <patternFill>
          <bgColor theme="9" tint="0.79998168889431442"/>
        </patternFill>
      </fill>
    </dxf>
    <dxf>
      <fill>
        <patternFill>
          <bgColor theme="9" tint="0.39994506668294322"/>
        </patternFill>
      </fill>
    </dxf>
    <dxf>
      <fill>
        <patternFill>
          <bgColor theme="9" tint="0.79998168889431442"/>
        </patternFill>
      </fill>
    </dxf>
    <dxf>
      <fill>
        <patternFill>
          <bgColor theme="9" tint="0.39994506668294322"/>
        </patternFill>
      </fill>
    </dxf>
    <dxf>
      <fill>
        <patternFill>
          <bgColor rgb="FF92D050"/>
        </patternFill>
      </fill>
    </dxf>
    <dxf>
      <fill>
        <patternFill>
          <bgColor rgb="FFFFFF00"/>
        </patternFill>
      </fill>
    </dxf>
    <dxf>
      <fill>
        <patternFill>
          <bgColor rgb="FFFF0000"/>
        </patternFill>
      </fill>
    </dxf>
    <dxf>
      <fill>
        <patternFill>
          <bgColor theme="9" tint="0.79998168889431442"/>
        </patternFill>
      </fill>
    </dxf>
    <dxf>
      <fill>
        <patternFill>
          <bgColor theme="9" tint="0.39994506668294322"/>
        </patternFill>
      </fill>
    </dxf>
    <dxf>
      <fill>
        <patternFill>
          <bgColor rgb="FF92D050"/>
        </patternFill>
      </fill>
    </dxf>
    <dxf>
      <fill>
        <patternFill>
          <bgColor rgb="FFFFFF00"/>
        </patternFill>
      </fill>
    </dxf>
    <dxf>
      <fill>
        <patternFill>
          <bgColor rgb="FFFF0000"/>
        </patternFill>
      </fill>
    </dxf>
    <dxf>
      <fill>
        <patternFill>
          <bgColor theme="9" tint="0.79998168889431442"/>
        </patternFill>
      </fill>
    </dxf>
    <dxf>
      <fill>
        <patternFill>
          <bgColor theme="9" tint="0.39994506668294322"/>
        </patternFill>
      </fill>
    </dxf>
    <dxf>
      <fill>
        <patternFill>
          <bgColor theme="9" tint="0.79998168889431442"/>
        </patternFill>
      </fill>
    </dxf>
    <dxf>
      <fill>
        <patternFill>
          <bgColor theme="9" tint="0.39994506668294322"/>
        </patternFill>
      </fill>
    </dxf>
    <dxf>
      <fill>
        <patternFill>
          <bgColor rgb="FF92D050"/>
        </patternFill>
      </fill>
    </dxf>
    <dxf>
      <fill>
        <patternFill>
          <bgColor rgb="FFFFFF00"/>
        </patternFill>
      </fill>
    </dxf>
    <dxf>
      <fill>
        <patternFill>
          <bgColor rgb="FFFF0000"/>
        </patternFill>
      </fill>
    </dxf>
    <dxf>
      <fill>
        <patternFill>
          <bgColor theme="9" tint="0.79998168889431442"/>
        </patternFill>
      </fill>
    </dxf>
    <dxf>
      <fill>
        <patternFill>
          <bgColor theme="9" tint="0.39994506668294322"/>
        </patternFill>
      </fill>
    </dxf>
    <dxf>
      <fill>
        <patternFill>
          <bgColor theme="9" tint="0.79998168889431442"/>
        </patternFill>
      </fill>
    </dxf>
    <dxf>
      <fill>
        <patternFill>
          <bgColor theme="9" tint="0.39994506668294322"/>
        </patternFill>
      </fill>
    </dxf>
    <dxf>
      <fill>
        <patternFill>
          <bgColor theme="9" tint="0.79998168889431442"/>
        </patternFill>
      </fill>
    </dxf>
    <dxf>
      <fill>
        <patternFill>
          <bgColor theme="9" tint="0.39994506668294322"/>
        </patternFill>
      </fill>
    </dxf>
    <dxf>
      <fill>
        <patternFill>
          <bgColor theme="9" tint="0.79998168889431442"/>
        </patternFill>
      </fill>
    </dxf>
    <dxf>
      <fill>
        <patternFill>
          <bgColor theme="9" tint="0.39994506668294322"/>
        </patternFill>
      </fill>
    </dxf>
    <dxf>
      <fill>
        <patternFill>
          <bgColor rgb="FF92D050"/>
        </patternFill>
      </fill>
    </dxf>
    <dxf>
      <fill>
        <patternFill>
          <bgColor rgb="FFFFFF00"/>
        </patternFill>
      </fill>
    </dxf>
    <dxf>
      <fill>
        <patternFill>
          <bgColor rgb="FFFF0000"/>
        </patternFill>
      </fill>
    </dxf>
    <dxf>
      <fill>
        <patternFill>
          <bgColor theme="9" tint="0.79998168889431442"/>
        </patternFill>
      </fill>
    </dxf>
    <dxf>
      <fill>
        <patternFill>
          <bgColor theme="9" tint="0.39994506668294322"/>
        </patternFill>
      </fill>
    </dxf>
    <dxf>
      <fill>
        <patternFill>
          <bgColor theme="9" tint="0.79998168889431442"/>
        </patternFill>
      </fill>
    </dxf>
    <dxf>
      <fill>
        <patternFill>
          <bgColor theme="9" tint="0.39994506668294322"/>
        </patternFill>
      </fill>
    </dxf>
    <dxf>
      <fill>
        <patternFill>
          <bgColor theme="9" tint="0.79998168889431442"/>
        </patternFill>
      </fill>
    </dxf>
    <dxf>
      <fill>
        <patternFill>
          <bgColor theme="9" tint="0.39994506668294322"/>
        </patternFill>
      </fill>
    </dxf>
    <dxf>
      <fill>
        <patternFill>
          <bgColor theme="9" tint="0.79998168889431442"/>
        </patternFill>
      </fill>
    </dxf>
    <dxf>
      <fill>
        <patternFill>
          <bgColor theme="9" tint="0.39994506668294322"/>
        </patternFill>
      </fill>
    </dxf>
    <dxf>
      <fill>
        <patternFill>
          <bgColor theme="9" tint="0.79998168889431442"/>
        </patternFill>
      </fill>
    </dxf>
    <dxf>
      <fill>
        <patternFill>
          <bgColor theme="9" tint="0.39994506668294322"/>
        </patternFill>
      </fill>
    </dxf>
    <dxf>
      <fill>
        <patternFill>
          <bgColor theme="9" tint="0.79998168889431442"/>
        </patternFill>
      </fill>
    </dxf>
    <dxf>
      <fill>
        <patternFill>
          <bgColor theme="9" tint="0.39994506668294322"/>
        </patternFill>
      </fill>
    </dxf>
    <dxf>
      <fill>
        <patternFill>
          <bgColor theme="9" tint="0.79998168889431442"/>
        </patternFill>
      </fill>
    </dxf>
    <dxf>
      <fill>
        <patternFill>
          <bgColor theme="9" tint="0.39994506668294322"/>
        </patternFill>
      </fill>
    </dxf>
    <dxf>
      <fill>
        <patternFill>
          <bgColor theme="9" tint="0.79998168889431442"/>
        </patternFill>
      </fill>
    </dxf>
    <dxf>
      <fill>
        <patternFill>
          <bgColor theme="9" tint="0.39994506668294322"/>
        </patternFill>
      </fill>
    </dxf>
    <dxf>
      <fill>
        <patternFill>
          <bgColor theme="9" tint="0.79998168889431442"/>
        </patternFill>
      </fill>
    </dxf>
    <dxf>
      <fill>
        <patternFill>
          <bgColor theme="9" tint="0.39994506668294322"/>
        </patternFill>
      </fill>
    </dxf>
    <dxf>
      <fill>
        <patternFill>
          <bgColor theme="9" tint="0.79998168889431442"/>
        </patternFill>
      </fill>
    </dxf>
    <dxf>
      <fill>
        <patternFill>
          <bgColor theme="9" tint="0.39994506668294322"/>
        </patternFill>
      </fill>
    </dxf>
    <dxf>
      <fill>
        <patternFill>
          <bgColor theme="9" tint="0.79998168889431442"/>
        </patternFill>
      </fill>
    </dxf>
    <dxf>
      <fill>
        <patternFill>
          <bgColor theme="9" tint="0.39994506668294322"/>
        </patternFill>
      </fill>
    </dxf>
    <dxf>
      <fill>
        <patternFill>
          <bgColor theme="9" tint="0.79998168889431442"/>
        </patternFill>
      </fill>
    </dxf>
    <dxf>
      <fill>
        <patternFill>
          <bgColor theme="9" tint="0.39994506668294322"/>
        </patternFill>
      </fill>
    </dxf>
    <dxf>
      <fill>
        <patternFill>
          <bgColor theme="9" tint="0.79998168889431442"/>
        </patternFill>
      </fill>
    </dxf>
    <dxf>
      <fill>
        <patternFill>
          <bgColor theme="9" tint="0.39994506668294322"/>
        </patternFill>
      </fill>
    </dxf>
    <dxf>
      <fill>
        <patternFill>
          <bgColor theme="9" tint="0.79998168889431442"/>
        </patternFill>
      </fill>
    </dxf>
    <dxf>
      <fill>
        <patternFill>
          <bgColor theme="9" tint="0.39994506668294322"/>
        </patternFill>
      </fill>
    </dxf>
    <dxf>
      <fill>
        <patternFill>
          <bgColor theme="9" tint="0.79998168889431442"/>
        </patternFill>
      </fill>
    </dxf>
    <dxf>
      <fill>
        <patternFill>
          <bgColor theme="9" tint="0.39994506668294322"/>
        </patternFill>
      </fill>
    </dxf>
    <dxf>
      <fill>
        <patternFill>
          <bgColor theme="9" tint="0.79998168889431442"/>
        </patternFill>
      </fill>
    </dxf>
    <dxf>
      <fill>
        <patternFill>
          <bgColor theme="9" tint="0.39994506668294322"/>
        </patternFill>
      </fill>
    </dxf>
    <dxf>
      <fill>
        <patternFill>
          <bgColor theme="9" tint="0.79998168889431442"/>
        </patternFill>
      </fill>
    </dxf>
    <dxf>
      <fill>
        <patternFill>
          <bgColor theme="9" tint="0.39994506668294322"/>
        </patternFill>
      </fill>
    </dxf>
    <dxf>
      <fill>
        <patternFill>
          <bgColor theme="9" tint="0.79998168889431442"/>
        </patternFill>
      </fill>
    </dxf>
    <dxf>
      <fill>
        <patternFill>
          <bgColor theme="9" tint="0.39994506668294322"/>
        </patternFill>
      </fill>
    </dxf>
    <dxf>
      <fill>
        <patternFill>
          <bgColor theme="9" tint="0.79998168889431442"/>
        </patternFill>
      </fill>
    </dxf>
    <dxf>
      <fill>
        <patternFill>
          <bgColor theme="9" tint="0.39994506668294322"/>
        </patternFill>
      </fill>
    </dxf>
    <dxf>
      <fill>
        <patternFill>
          <bgColor theme="9" tint="0.79998168889431442"/>
        </patternFill>
      </fill>
    </dxf>
    <dxf>
      <fill>
        <patternFill>
          <bgColor theme="9" tint="0.39994506668294322"/>
        </patternFill>
      </fill>
    </dxf>
    <dxf>
      <fill>
        <patternFill>
          <bgColor theme="9" tint="0.79998168889431442"/>
        </patternFill>
      </fill>
    </dxf>
    <dxf>
      <fill>
        <patternFill>
          <bgColor theme="9" tint="0.39994506668294322"/>
        </patternFill>
      </fill>
    </dxf>
    <dxf>
      <fill>
        <patternFill>
          <bgColor theme="9" tint="0.79998168889431442"/>
        </patternFill>
      </fill>
    </dxf>
    <dxf>
      <fill>
        <patternFill>
          <bgColor theme="9" tint="0.39994506668294322"/>
        </patternFill>
      </fill>
    </dxf>
    <dxf>
      <fill>
        <patternFill>
          <bgColor theme="9" tint="0.79998168889431442"/>
        </patternFill>
      </fill>
    </dxf>
    <dxf>
      <fill>
        <patternFill>
          <bgColor theme="9" tint="0.39994506668294322"/>
        </patternFill>
      </fill>
    </dxf>
    <dxf>
      <fill>
        <patternFill>
          <bgColor theme="9" tint="0.79998168889431442"/>
        </patternFill>
      </fill>
    </dxf>
    <dxf>
      <fill>
        <patternFill>
          <bgColor theme="9" tint="0.39994506668294322"/>
        </patternFill>
      </fill>
    </dxf>
    <dxf>
      <fill>
        <patternFill>
          <bgColor theme="9" tint="0.79998168889431442"/>
        </patternFill>
      </fill>
    </dxf>
    <dxf>
      <fill>
        <patternFill>
          <bgColor theme="9" tint="0.39994506668294322"/>
        </patternFill>
      </fill>
    </dxf>
    <dxf>
      <fill>
        <patternFill>
          <bgColor theme="9" tint="0.79998168889431442"/>
        </patternFill>
      </fill>
    </dxf>
    <dxf>
      <fill>
        <patternFill>
          <bgColor theme="9" tint="0.39994506668294322"/>
        </patternFill>
      </fill>
    </dxf>
    <dxf>
      <fill>
        <patternFill>
          <bgColor theme="9" tint="0.79998168889431442"/>
        </patternFill>
      </fill>
    </dxf>
    <dxf>
      <fill>
        <patternFill>
          <bgColor theme="9" tint="0.39994506668294322"/>
        </patternFill>
      </fill>
    </dxf>
    <dxf>
      <fill>
        <patternFill>
          <bgColor theme="9" tint="0.79998168889431442"/>
        </patternFill>
      </fill>
    </dxf>
    <dxf>
      <fill>
        <patternFill>
          <bgColor theme="9" tint="0.39994506668294322"/>
        </patternFill>
      </fill>
    </dxf>
    <dxf>
      <fill>
        <patternFill>
          <bgColor theme="9" tint="0.79998168889431442"/>
        </patternFill>
      </fill>
    </dxf>
    <dxf>
      <fill>
        <patternFill>
          <bgColor theme="9" tint="0.39994506668294322"/>
        </patternFill>
      </fill>
    </dxf>
    <dxf>
      <fill>
        <patternFill>
          <bgColor theme="9" tint="0.79998168889431442"/>
        </patternFill>
      </fill>
    </dxf>
    <dxf>
      <fill>
        <patternFill>
          <bgColor theme="9" tint="0.39994506668294322"/>
        </patternFill>
      </fill>
    </dxf>
    <dxf>
      <fill>
        <patternFill>
          <bgColor theme="9" tint="0.79998168889431442"/>
        </patternFill>
      </fill>
    </dxf>
    <dxf>
      <fill>
        <patternFill>
          <bgColor theme="9" tint="0.39994506668294322"/>
        </patternFill>
      </fill>
    </dxf>
    <dxf>
      <fill>
        <patternFill>
          <bgColor theme="9" tint="0.79998168889431442"/>
        </patternFill>
      </fill>
    </dxf>
    <dxf>
      <fill>
        <patternFill>
          <bgColor theme="9" tint="0.39994506668294322"/>
        </patternFill>
      </fill>
    </dxf>
    <dxf>
      <fill>
        <patternFill>
          <bgColor theme="9" tint="0.79998168889431442"/>
        </patternFill>
      </fill>
    </dxf>
    <dxf>
      <fill>
        <patternFill>
          <bgColor theme="9" tint="0.39994506668294322"/>
        </patternFill>
      </fill>
    </dxf>
    <dxf>
      <fill>
        <patternFill>
          <bgColor theme="9" tint="0.79998168889431442"/>
        </patternFill>
      </fill>
    </dxf>
    <dxf>
      <fill>
        <patternFill>
          <bgColor theme="9" tint="0.39994506668294322"/>
        </patternFill>
      </fill>
    </dxf>
    <dxf>
      <fill>
        <patternFill>
          <bgColor theme="9" tint="0.79998168889431442"/>
        </patternFill>
      </fill>
    </dxf>
    <dxf>
      <fill>
        <patternFill>
          <bgColor theme="9" tint="0.39994506668294322"/>
        </patternFill>
      </fill>
    </dxf>
    <dxf>
      <fill>
        <patternFill>
          <bgColor rgb="FF92D050"/>
        </patternFill>
      </fill>
    </dxf>
    <dxf>
      <fill>
        <patternFill>
          <bgColor rgb="FFFFFF00"/>
        </patternFill>
      </fill>
    </dxf>
    <dxf>
      <fill>
        <patternFill>
          <bgColor rgb="FFFF0000"/>
        </patternFill>
      </fill>
    </dxf>
    <dxf>
      <fill>
        <patternFill>
          <bgColor theme="9" tint="0.79998168889431442"/>
        </patternFill>
      </fill>
    </dxf>
    <dxf>
      <fill>
        <patternFill>
          <bgColor theme="9" tint="0.39994506668294322"/>
        </patternFill>
      </fill>
    </dxf>
    <dxf>
      <fill>
        <patternFill>
          <bgColor theme="9" tint="0.79998168889431442"/>
        </patternFill>
      </fill>
    </dxf>
    <dxf>
      <fill>
        <patternFill>
          <bgColor theme="9" tint="0.39994506668294322"/>
        </patternFill>
      </fill>
    </dxf>
    <dxf>
      <fill>
        <patternFill>
          <bgColor rgb="FF92D050"/>
        </patternFill>
      </fill>
    </dxf>
    <dxf>
      <fill>
        <patternFill>
          <bgColor rgb="FFFFFF00"/>
        </patternFill>
      </fill>
    </dxf>
    <dxf>
      <fill>
        <patternFill>
          <bgColor rgb="FFFF0000"/>
        </patternFill>
      </fill>
    </dxf>
    <dxf>
      <fill>
        <patternFill>
          <bgColor theme="9" tint="0.79998168889431442"/>
        </patternFill>
      </fill>
    </dxf>
    <dxf>
      <fill>
        <patternFill>
          <bgColor theme="9" tint="0.39994506668294322"/>
        </patternFill>
      </fill>
    </dxf>
    <dxf>
      <fill>
        <patternFill>
          <bgColor theme="9" tint="0.79998168889431442"/>
        </patternFill>
      </fill>
    </dxf>
    <dxf>
      <fill>
        <patternFill>
          <bgColor theme="9" tint="0.39994506668294322"/>
        </patternFill>
      </fill>
    </dxf>
    <dxf>
      <fill>
        <patternFill>
          <bgColor rgb="FF92D050"/>
        </patternFill>
      </fill>
    </dxf>
    <dxf>
      <fill>
        <patternFill>
          <bgColor rgb="FFFFFF00"/>
        </patternFill>
      </fill>
    </dxf>
    <dxf>
      <fill>
        <patternFill>
          <bgColor rgb="FFFF0000"/>
        </patternFill>
      </fill>
    </dxf>
    <dxf>
      <fill>
        <patternFill>
          <bgColor theme="9" tint="0.79998168889431442"/>
        </patternFill>
      </fill>
    </dxf>
    <dxf>
      <fill>
        <patternFill>
          <bgColor theme="9" tint="0.39994506668294322"/>
        </patternFill>
      </fill>
    </dxf>
    <dxf>
      <fill>
        <patternFill>
          <bgColor theme="9" tint="0.79998168889431442"/>
        </patternFill>
      </fill>
    </dxf>
    <dxf>
      <fill>
        <patternFill>
          <bgColor theme="9" tint="0.39994506668294322"/>
        </patternFill>
      </fill>
    </dxf>
    <dxf>
      <fill>
        <patternFill>
          <bgColor rgb="FF92D050"/>
        </patternFill>
      </fill>
    </dxf>
    <dxf>
      <fill>
        <patternFill>
          <bgColor rgb="FFFFFF00"/>
        </patternFill>
      </fill>
    </dxf>
    <dxf>
      <fill>
        <patternFill>
          <bgColor rgb="FFFF0000"/>
        </patternFill>
      </fill>
    </dxf>
    <dxf>
      <fill>
        <patternFill>
          <bgColor theme="9" tint="0.79998168889431442"/>
        </patternFill>
      </fill>
    </dxf>
    <dxf>
      <fill>
        <patternFill>
          <bgColor theme="9" tint="0.39994506668294322"/>
        </patternFill>
      </fill>
    </dxf>
    <dxf>
      <fill>
        <patternFill>
          <bgColor rgb="FF92D050"/>
        </patternFill>
      </fill>
    </dxf>
    <dxf>
      <fill>
        <patternFill>
          <bgColor rgb="FFFFFF00"/>
        </patternFill>
      </fill>
    </dxf>
    <dxf>
      <fill>
        <patternFill>
          <bgColor rgb="FFFF0000"/>
        </patternFill>
      </fill>
    </dxf>
    <dxf>
      <fill>
        <patternFill>
          <bgColor theme="9" tint="0.79998168889431442"/>
        </patternFill>
      </fill>
    </dxf>
    <dxf>
      <fill>
        <patternFill>
          <bgColor theme="9" tint="0.39994506668294322"/>
        </patternFill>
      </fill>
    </dxf>
    <dxf>
      <fill>
        <patternFill>
          <bgColor rgb="FF92D050"/>
        </patternFill>
      </fill>
    </dxf>
    <dxf>
      <fill>
        <patternFill>
          <bgColor rgb="FFFFFF00"/>
        </patternFill>
      </fill>
    </dxf>
    <dxf>
      <fill>
        <patternFill>
          <bgColor rgb="FFFF0000"/>
        </patternFill>
      </fill>
    </dxf>
    <dxf>
      <fill>
        <patternFill>
          <bgColor theme="9" tint="0.79998168889431442"/>
        </patternFill>
      </fill>
    </dxf>
    <dxf>
      <fill>
        <patternFill>
          <bgColor theme="9" tint="0.39994506668294322"/>
        </patternFill>
      </fill>
    </dxf>
    <dxf>
      <fill>
        <patternFill>
          <bgColor rgb="FF92D050"/>
        </patternFill>
      </fill>
    </dxf>
    <dxf>
      <fill>
        <patternFill>
          <bgColor rgb="FFFFFF00"/>
        </patternFill>
      </fill>
    </dxf>
    <dxf>
      <fill>
        <patternFill>
          <bgColor rgb="FFFF0000"/>
        </patternFill>
      </fill>
    </dxf>
    <dxf>
      <fill>
        <patternFill>
          <bgColor theme="9" tint="0.79998168889431442"/>
        </patternFill>
      </fill>
    </dxf>
    <dxf>
      <fill>
        <patternFill>
          <bgColor theme="9" tint="0.39994506668294322"/>
        </patternFill>
      </fill>
    </dxf>
    <dxf>
      <fill>
        <patternFill>
          <bgColor theme="9" tint="0.79998168889431442"/>
        </patternFill>
      </fill>
    </dxf>
    <dxf>
      <fill>
        <patternFill>
          <bgColor theme="9" tint="0.39994506668294322"/>
        </patternFill>
      </fill>
    </dxf>
    <dxf>
      <fill>
        <patternFill>
          <bgColor theme="9" tint="0.79998168889431442"/>
        </patternFill>
      </fill>
    </dxf>
    <dxf>
      <fill>
        <patternFill>
          <bgColor theme="9" tint="0.39994506668294322"/>
        </patternFill>
      </fill>
    </dxf>
    <dxf>
      <fill>
        <patternFill>
          <bgColor rgb="FF92D050"/>
        </patternFill>
      </fill>
    </dxf>
    <dxf>
      <fill>
        <patternFill>
          <bgColor rgb="FFFFFF00"/>
        </patternFill>
      </fill>
    </dxf>
    <dxf>
      <fill>
        <patternFill>
          <bgColor rgb="FFFF0000"/>
        </patternFill>
      </fill>
    </dxf>
    <dxf>
      <fill>
        <patternFill>
          <bgColor theme="9" tint="0.79998168889431442"/>
        </patternFill>
      </fill>
    </dxf>
    <dxf>
      <fill>
        <patternFill>
          <bgColor theme="9" tint="0.39994506668294322"/>
        </patternFill>
      </fill>
    </dxf>
    <dxf>
      <fill>
        <patternFill>
          <bgColor rgb="FF92D050"/>
        </patternFill>
      </fill>
    </dxf>
    <dxf>
      <fill>
        <patternFill>
          <bgColor rgb="FFFFFF00"/>
        </patternFill>
      </fill>
    </dxf>
    <dxf>
      <fill>
        <patternFill>
          <bgColor rgb="FFFF0000"/>
        </patternFill>
      </fill>
    </dxf>
    <dxf>
      <fill>
        <patternFill>
          <bgColor theme="9" tint="0.79998168889431442"/>
        </patternFill>
      </fill>
    </dxf>
    <dxf>
      <fill>
        <patternFill>
          <bgColor theme="9" tint="0.39994506668294322"/>
        </patternFill>
      </fill>
    </dxf>
    <dxf>
      <fill>
        <patternFill>
          <bgColor rgb="FF92D050"/>
        </patternFill>
      </fill>
    </dxf>
    <dxf>
      <fill>
        <patternFill>
          <bgColor rgb="FFFFFF00"/>
        </patternFill>
      </fill>
    </dxf>
    <dxf>
      <fill>
        <patternFill>
          <bgColor rgb="FFFF0000"/>
        </patternFill>
      </fill>
    </dxf>
    <dxf>
      <fill>
        <patternFill>
          <bgColor theme="9" tint="0.79998168889431442"/>
        </patternFill>
      </fill>
    </dxf>
    <dxf>
      <fill>
        <patternFill>
          <bgColor theme="9" tint="0.39994506668294322"/>
        </patternFill>
      </fill>
    </dxf>
    <dxf>
      <fill>
        <patternFill>
          <bgColor rgb="FF92D050"/>
        </patternFill>
      </fill>
    </dxf>
    <dxf>
      <fill>
        <patternFill>
          <bgColor rgb="FFFFFF00"/>
        </patternFill>
      </fill>
    </dxf>
    <dxf>
      <fill>
        <patternFill>
          <bgColor rgb="FFFF0000"/>
        </patternFill>
      </fill>
    </dxf>
    <dxf>
      <fill>
        <patternFill>
          <bgColor theme="9" tint="0.79998168889431442"/>
        </patternFill>
      </fill>
    </dxf>
    <dxf>
      <fill>
        <patternFill>
          <bgColor theme="9" tint="0.39994506668294322"/>
        </patternFill>
      </fill>
    </dxf>
    <dxf>
      <fill>
        <patternFill>
          <bgColor rgb="FF92D050"/>
        </patternFill>
      </fill>
    </dxf>
    <dxf>
      <fill>
        <patternFill>
          <bgColor rgb="FFFFFF00"/>
        </patternFill>
      </fill>
    </dxf>
    <dxf>
      <fill>
        <patternFill>
          <bgColor rgb="FFFF0000"/>
        </patternFill>
      </fill>
    </dxf>
    <dxf>
      <fill>
        <patternFill>
          <bgColor theme="9" tint="0.79998168889431442"/>
        </patternFill>
      </fill>
    </dxf>
    <dxf>
      <fill>
        <patternFill>
          <bgColor theme="9" tint="0.39994506668294322"/>
        </patternFill>
      </fill>
    </dxf>
    <dxf>
      <fill>
        <patternFill>
          <bgColor rgb="FF92D050"/>
        </patternFill>
      </fill>
    </dxf>
    <dxf>
      <fill>
        <patternFill>
          <bgColor rgb="FFFFFF00"/>
        </patternFill>
      </fill>
    </dxf>
    <dxf>
      <fill>
        <patternFill>
          <bgColor rgb="FFFF0000"/>
        </patternFill>
      </fill>
    </dxf>
    <dxf>
      <fill>
        <patternFill>
          <bgColor theme="9" tint="0.79998168889431442"/>
        </patternFill>
      </fill>
    </dxf>
    <dxf>
      <fill>
        <patternFill>
          <bgColor theme="9" tint="0.39994506668294322"/>
        </patternFill>
      </fill>
    </dxf>
    <dxf>
      <fill>
        <patternFill>
          <bgColor rgb="FF92D050"/>
        </patternFill>
      </fill>
    </dxf>
    <dxf>
      <fill>
        <patternFill>
          <bgColor rgb="FFFFFF00"/>
        </patternFill>
      </fill>
    </dxf>
    <dxf>
      <fill>
        <patternFill>
          <bgColor rgb="FFFF0000"/>
        </patternFill>
      </fill>
    </dxf>
    <dxf>
      <fill>
        <patternFill>
          <bgColor theme="9" tint="0.79998168889431442"/>
        </patternFill>
      </fill>
    </dxf>
    <dxf>
      <fill>
        <patternFill>
          <bgColor theme="9" tint="0.39994506668294322"/>
        </patternFill>
      </fill>
    </dxf>
    <dxf>
      <fill>
        <patternFill>
          <bgColor rgb="FF92D050"/>
        </patternFill>
      </fill>
    </dxf>
    <dxf>
      <fill>
        <patternFill>
          <bgColor rgb="FFFFFF00"/>
        </patternFill>
      </fill>
    </dxf>
    <dxf>
      <fill>
        <patternFill>
          <bgColor rgb="FFFF0000"/>
        </patternFill>
      </fill>
    </dxf>
    <dxf>
      <fill>
        <patternFill>
          <bgColor theme="9" tint="0.79998168889431442"/>
        </patternFill>
      </fill>
    </dxf>
    <dxf>
      <fill>
        <patternFill>
          <bgColor theme="9" tint="0.39994506668294322"/>
        </patternFill>
      </fill>
    </dxf>
    <dxf>
      <fill>
        <patternFill>
          <bgColor rgb="FF92D050"/>
        </patternFill>
      </fill>
    </dxf>
    <dxf>
      <fill>
        <patternFill>
          <bgColor rgb="FFFFFF00"/>
        </patternFill>
      </fill>
    </dxf>
    <dxf>
      <fill>
        <patternFill>
          <bgColor rgb="FFFF0000"/>
        </patternFill>
      </fill>
    </dxf>
    <dxf>
      <fill>
        <patternFill>
          <bgColor theme="9" tint="0.79998168889431442"/>
        </patternFill>
      </fill>
    </dxf>
    <dxf>
      <fill>
        <patternFill>
          <bgColor theme="9" tint="0.39994506668294322"/>
        </patternFill>
      </fill>
    </dxf>
    <dxf>
      <fill>
        <patternFill>
          <bgColor rgb="FF92D050"/>
        </patternFill>
      </fill>
    </dxf>
    <dxf>
      <fill>
        <patternFill>
          <bgColor rgb="FFFFFF00"/>
        </patternFill>
      </fill>
    </dxf>
    <dxf>
      <fill>
        <patternFill>
          <bgColor rgb="FFFF0000"/>
        </patternFill>
      </fill>
    </dxf>
    <dxf>
      <fill>
        <patternFill>
          <bgColor theme="9" tint="0.79998168889431442"/>
        </patternFill>
      </fill>
    </dxf>
    <dxf>
      <fill>
        <patternFill>
          <bgColor theme="9" tint="0.39994506668294322"/>
        </patternFill>
      </fill>
    </dxf>
    <dxf>
      <fill>
        <patternFill>
          <bgColor rgb="FF92D050"/>
        </patternFill>
      </fill>
    </dxf>
    <dxf>
      <fill>
        <patternFill>
          <bgColor rgb="FFFFFF00"/>
        </patternFill>
      </fill>
    </dxf>
    <dxf>
      <fill>
        <patternFill>
          <bgColor rgb="FFFF0000"/>
        </patternFill>
      </fill>
    </dxf>
    <dxf>
      <fill>
        <patternFill>
          <bgColor theme="9" tint="0.79998168889431442"/>
        </patternFill>
      </fill>
    </dxf>
    <dxf>
      <fill>
        <patternFill>
          <bgColor theme="9" tint="0.39994506668294322"/>
        </patternFill>
      </fill>
    </dxf>
    <dxf>
      <fill>
        <patternFill>
          <bgColor rgb="FF92D050"/>
        </patternFill>
      </fill>
    </dxf>
    <dxf>
      <fill>
        <patternFill>
          <bgColor rgb="FFFFFF00"/>
        </patternFill>
      </fill>
    </dxf>
    <dxf>
      <fill>
        <patternFill>
          <bgColor rgb="FFFF0000"/>
        </patternFill>
      </fill>
    </dxf>
    <dxf>
      <fill>
        <patternFill>
          <bgColor theme="9" tint="0.79998168889431442"/>
        </patternFill>
      </fill>
    </dxf>
    <dxf>
      <fill>
        <patternFill>
          <bgColor theme="9" tint="0.39994506668294322"/>
        </patternFill>
      </fill>
    </dxf>
    <dxf>
      <fill>
        <patternFill>
          <bgColor rgb="FF92D050"/>
        </patternFill>
      </fill>
    </dxf>
    <dxf>
      <fill>
        <patternFill>
          <bgColor rgb="FFFFFF00"/>
        </patternFill>
      </fill>
    </dxf>
    <dxf>
      <fill>
        <patternFill>
          <bgColor rgb="FFFF0000"/>
        </patternFill>
      </fill>
    </dxf>
    <dxf>
      <fill>
        <patternFill>
          <bgColor theme="9" tint="0.79998168889431442"/>
        </patternFill>
      </fill>
    </dxf>
    <dxf>
      <fill>
        <patternFill>
          <bgColor theme="9" tint="0.39994506668294322"/>
        </patternFill>
      </fill>
    </dxf>
    <dxf>
      <fill>
        <patternFill>
          <bgColor theme="9" tint="0.39994506668294322"/>
        </patternFill>
      </fill>
    </dxf>
    <dxf>
      <fill>
        <patternFill>
          <bgColor theme="9" tint="0.79998168889431442"/>
        </patternFill>
      </fill>
    </dxf>
    <dxf>
      <fill>
        <patternFill>
          <bgColor rgb="FF92D050"/>
        </patternFill>
      </fill>
    </dxf>
    <dxf>
      <fill>
        <patternFill>
          <bgColor rgb="FFFFFF00"/>
        </patternFill>
      </fill>
    </dxf>
    <dxf>
      <fill>
        <patternFill>
          <bgColor rgb="FFFF0000"/>
        </patternFill>
      </fill>
    </dxf>
    <dxf>
      <fill>
        <patternFill>
          <bgColor theme="9" tint="0.79998168889431442"/>
        </patternFill>
      </fill>
    </dxf>
    <dxf>
      <fill>
        <patternFill>
          <bgColor theme="9" tint="0.39994506668294322"/>
        </patternFill>
      </fill>
    </dxf>
    <dxf>
      <fill>
        <patternFill>
          <bgColor theme="9" tint="0.79998168889431442"/>
        </patternFill>
      </fill>
    </dxf>
    <dxf>
      <fill>
        <patternFill>
          <bgColor theme="9" tint="0.39994506668294322"/>
        </patternFill>
      </fill>
    </dxf>
    <dxf>
      <fill>
        <patternFill>
          <bgColor rgb="FF92D050"/>
        </patternFill>
      </fill>
    </dxf>
    <dxf>
      <fill>
        <patternFill>
          <bgColor rgb="FFFFFF00"/>
        </patternFill>
      </fill>
    </dxf>
    <dxf>
      <fill>
        <patternFill>
          <bgColor rgb="FFFF0000"/>
        </patternFill>
      </fill>
    </dxf>
    <dxf>
      <fill>
        <patternFill>
          <bgColor theme="9" tint="0.79998168889431442"/>
        </patternFill>
      </fill>
    </dxf>
    <dxf>
      <fill>
        <patternFill>
          <bgColor theme="9" tint="0.39994506668294322"/>
        </patternFill>
      </fill>
    </dxf>
    <dxf>
      <fill>
        <patternFill>
          <bgColor theme="9" tint="0.79998168889431442"/>
        </patternFill>
      </fill>
    </dxf>
    <dxf>
      <fill>
        <patternFill>
          <bgColor theme="9" tint="0.39994506668294322"/>
        </patternFill>
      </fill>
    </dxf>
    <dxf>
      <fill>
        <patternFill>
          <bgColor rgb="FF92D050"/>
        </patternFill>
      </fill>
    </dxf>
    <dxf>
      <fill>
        <patternFill>
          <bgColor rgb="FFFFFF00"/>
        </patternFill>
      </fill>
    </dxf>
    <dxf>
      <fill>
        <patternFill>
          <bgColor rgb="FFFF0000"/>
        </patternFill>
      </fill>
    </dxf>
    <dxf>
      <fill>
        <patternFill>
          <bgColor theme="9" tint="0.79998168889431442"/>
        </patternFill>
      </fill>
    </dxf>
    <dxf>
      <fill>
        <patternFill>
          <bgColor theme="9" tint="0.39994506668294322"/>
        </patternFill>
      </fill>
    </dxf>
    <dxf>
      <fill>
        <patternFill>
          <bgColor rgb="FF92D050"/>
        </patternFill>
      </fill>
    </dxf>
    <dxf>
      <fill>
        <patternFill>
          <bgColor rgb="FFFFFF00"/>
        </patternFill>
      </fill>
    </dxf>
    <dxf>
      <fill>
        <patternFill>
          <bgColor rgb="FFFF0000"/>
        </patternFill>
      </fill>
    </dxf>
    <dxf>
      <fill>
        <patternFill>
          <bgColor theme="9" tint="0.79998168889431442"/>
        </patternFill>
      </fill>
    </dxf>
    <dxf>
      <fill>
        <patternFill>
          <bgColor theme="9" tint="0.39994506668294322"/>
        </patternFill>
      </fill>
    </dxf>
    <dxf>
      <fill>
        <patternFill>
          <bgColor rgb="FF92D050"/>
        </patternFill>
      </fill>
    </dxf>
    <dxf>
      <fill>
        <patternFill>
          <bgColor rgb="FFFFFF00"/>
        </patternFill>
      </fill>
    </dxf>
    <dxf>
      <fill>
        <patternFill>
          <bgColor rgb="FFFF0000"/>
        </patternFill>
      </fill>
    </dxf>
    <dxf>
      <fill>
        <patternFill>
          <bgColor theme="9" tint="0.39994506668294322"/>
        </patternFill>
      </fill>
    </dxf>
    <dxf>
      <fill>
        <patternFill>
          <bgColor rgb="FF92D050"/>
        </patternFill>
      </fill>
    </dxf>
    <dxf>
      <fill>
        <patternFill>
          <bgColor rgb="FFFFFF00"/>
        </patternFill>
      </fill>
    </dxf>
    <dxf>
      <fill>
        <patternFill>
          <bgColor rgb="FFFF0000"/>
        </patternFill>
      </fill>
    </dxf>
    <dxf>
      <fill>
        <patternFill>
          <bgColor theme="9" tint="0.79998168889431442"/>
        </patternFill>
      </fill>
    </dxf>
    <dxf>
      <fill>
        <patternFill>
          <bgColor theme="9" tint="0.39994506668294322"/>
        </patternFill>
      </fill>
    </dxf>
    <dxf>
      <fill>
        <patternFill>
          <bgColor rgb="FF92D050"/>
        </patternFill>
      </fill>
    </dxf>
    <dxf>
      <fill>
        <patternFill>
          <bgColor rgb="FFFFFF00"/>
        </patternFill>
      </fill>
    </dxf>
    <dxf>
      <fill>
        <patternFill>
          <bgColor rgb="FFFF0000"/>
        </patternFill>
      </fill>
    </dxf>
    <dxf>
      <fill>
        <patternFill>
          <bgColor theme="9" tint="0.79998168889431442"/>
        </patternFill>
      </fill>
    </dxf>
    <dxf>
      <fill>
        <patternFill>
          <bgColor theme="9" tint="0.79998168889431442"/>
        </patternFill>
      </fill>
    </dxf>
    <dxf>
      <fill>
        <patternFill>
          <bgColor theme="9" tint="0.39994506668294322"/>
        </patternFill>
      </fill>
    </dxf>
    <dxf>
      <fill>
        <patternFill>
          <bgColor rgb="FF92D050"/>
        </patternFill>
      </fill>
    </dxf>
    <dxf>
      <fill>
        <patternFill>
          <bgColor rgb="FFFFFF00"/>
        </patternFill>
      </fill>
    </dxf>
    <dxf>
      <fill>
        <patternFill>
          <bgColor rgb="FFFF0000"/>
        </patternFill>
      </fill>
    </dxf>
    <dxf>
      <fill>
        <patternFill>
          <bgColor theme="9" tint="0.79998168889431442"/>
        </patternFill>
      </fill>
    </dxf>
    <dxf>
      <fill>
        <patternFill>
          <bgColor theme="9" tint="0.39994506668294322"/>
        </patternFill>
      </fill>
    </dxf>
    <dxf>
      <fill>
        <patternFill>
          <bgColor rgb="FF92D050"/>
        </patternFill>
      </fill>
    </dxf>
    <dxf>
      <fill>
        <patternFill>
          <bgColor rgb="FFFFFF00"/>
        </patternFill>
      </fill>
    </dxf>
    <dxf>
      <fill>
        <patternFill>
          <bgColor rgb="FFFF0000"/>
        </patternFill>
      </fill>
    </dxf>
    <dxf>
      <fill>
        <patternFill>
          <bgColor theme="9" tint="0.79998168889431442"/>
        </patternFill>
      </fill>
    </dxf>
    <dxf>
      <fill>
        <patternFill>
          <bgColor theme="9" tint="0.39994506668294322"/>
        </patternFill>
      </fill>
    </dxf>
    <dxf>
      <fill>
        <patternFill>
          <bgColor rgb="FF92D050"/>
        </patternFill>
      </fill>
    </dxf>
    <dxf>
      <fill>
        <patternFill>
          <bgColor rgb="FFFFFF00"/>
        </patternFill>
      </fill>
    </dxf>
    <dxf>
      <fill>
        <patternFill>
          <bgColor rgb="FFFF0000"/>
        </patternFill>
      </fill>
    </dxf>
    <dxf>
      <fill>
        <patternFill>
          <bgColor theme="9" tint="0.79998168889431442"/>
        </patternFill>
      </fill>
    </dxf>
    <dxf>
      <fill>
        <patternFill>
          <bgColor theme="9" tint="0.39994506668294322"/>
        </patternFill>
      </fill>
    </dxf>
    <dxf>
      <fill>
        <patternFill>
          <bgColor theme="5" tint="0.59996337778862885"/>
        </patternFill>
      </fill>
    </dxf>
    <dxf>
      <fill>
        <patternFill>
          <bgColor theme="6" tint="0.79998168889431442"/>
        </patternFill>
      </fill>
    </dxf>
    <dxf>
      <fill>
        <patternFill>
          <bgColor theme="9" tint="0.79998168889431442"/>
        </patternFill>
      </fill>
    </dxf>
    <dxf>
      <fill>
        <patternFill>
          <bgColor theme="9" tint="0.39994506668294322"/>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theme="6" tint="0.79998168889431442"/>
        </patternFill>
      </fill>
    </dxf>
    <dxf>
      <fill>
        <patternFill>
          <bgColor theme="5" tint="0.79998168889431442"/>
        </patternFill>
      </fill>
    </dxf>
    <dxf>
      <fill>
        <patternFill>
          <bgColor theme="6" tint="0.79998168889431442"/>
        </patternFill>
      </fill>
    </dxf>
    <dxf>
      <fill>
        <patternFill>
          <bgColor theme="5" tint="0.79998168889431442"/>
        </patternFill>
      </fill>
    </dxf>
    <dxf>
      <fill>
        <patternFill>
          <bgColor theme="6" tint="0.79998168889431442"/>
        </patternFill>
      </fill>
    </dxf>
    <dxf>
      <fill>
        <patternFill>
          <bgColor theme="5" tint="0.79998168889431442"/>
        </patternFill>
      </fill>
    </dxf>
    <dxf>
      <fill>
        <patternFill>
          <bgColor theme="6" tint="0.79998168889431442"/>
        </patternFill>
      </fill>
    </dxf>
    <dxf>
      <fill>
        <patternFill>
          <bgColor theme="5" tint="0.79998168889431442"/>
        </patternFill>
      </fill>
    </dxf>
    <dxf>
      <fill>
        <patternFill>
          <bgColor theme="9" tint="0.79998168889431442"/>
        </patternFill>
      </fill>
    </dxf>
    <dxf>
      <fill>
        <patternFill>
          <bgColor theme="9" tint="0.39994506668294322"/>
        </patternFill>
      </fill>
    </dxf>
    <dxf>
      <fill>
        <patternFill>
          <bgColor theme="9" tint="0.39994506668294322"/>
        </patternFill>
      </fill>
    </dxf>
    <dxf>
      <fill>
        <patternFill>
          <bgColor rgb="FF92D050"/>
        </patternFill>
      </fill>
    </dxf>
    <dxf>
      <fill>
        <patternFill>
          <bgColor rgb="FFFFFF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DC78BA-3B56-4950-8FA9-E481CB72B91C}">
  <sheetPr>
    <pageSetUpPr fitToPage="1"/>
  </sheetPr>
  <dimension ref="B1:E15"/>
  <sheetViews>
    <sheetView workbookViewId="0">
      <selection activeCell="C25" sqref="C25"/>
    </sheetView>
  </sheetViews>
  <sheetFormatPr defaultColWidth="9.35546875" defaultRowHeight="13.15" x14ac:dyDescent="0.4"/>
  <cols>
    <col min="1" max="1" width="5.85546875" style="134" customWidth="1"/>
    <col min="2" max="2" width="7.85546875" style="134" customWidth="1"/>
    <col min="3" max="3" width="100.85546875" style="134" customWidth="1"/>
    <col min="4" max="5" width="25.85546875" style="134" customWidth="1"/>
    <col min="6" max="16384" width="9.35546875" style="134"/>
  </cols>
  <sheetData>
    <row r="1" spans="2:5" x14ac:dyDescent="0.4">
      <c r="B1" s="160" t="s">
        <v>120</v>
      </c>
      <c r="C1" s="160"/>
      <c r="D1" s="6"/>
      <c r="E1" s="131"/>
    </row>
    <row r="2" spans="2:5" ht="18" x14ac:dyDescent="0.4">
      <c r="B2" s="161" t="s">
        <v>121</v>
      </c>
      <c r="C2" s="161"/>
      <c r="D2" s="68" t="s">
        <v>56</v>
      </c>
      <c r="E2" s="135">
        <v>43850</v>
      </c>
    </row>
    <row r="3" spans="2:5" x14ac:dyDescent="0.4">
      <c r="B3" s="162" t="s">
        <v>122</v>
      </c>
      <c r="C3" s="162"/>
      <c r="D3" s="26" t="s">
        <v>58</v>
      </c>
      <c r="E3" s="136">
        <f ca="1">TODAY()</f>
        <v>44071</v>
      </c>
    </row>
    <row r="4" spans="2:5" ht="14.25" x14ac:dyDescent="0.45">
      <c r="B4" s="163" t="s">
        <v>0</v>
      </c>
      <c r="C4" s="163"/>
      <c r="D4" s="137"/>
      <c r="E4" s="138"/>
    </row>
    <row r="5" spans="2:5" ht="14.25" x14ac:dyDescent="0.4">
      <c r="B5" s="164" t="str">
        <f>IF(C5="","",COUNTA(C5:$D$5))</f>
        <v/>
      </c>
      <c r="C5" s="164"/>
      <c r="D5" s="139"/>
      <c r="E5" s="132"/>
    </row>
    <row r="6" spans="2:5" ht="14.25" x14ac:dyDescent="0.4">
      <c r="B6" s="157" t="s">
        <v>8</v>
      </c>
      <c r="C6" s="158"/>
      <c r="D6" s="158"/>
      <c r="E6" s="159"/>
    </row>
    <row r="7" spans="2:5" ht="101.25" customHeight="1" x14ac:dyDescent="0.4">
      <c r="B7" s="165" t="s">
        <v>123</v>
      </c>
      <c r="C7" s="166"/>
      <c r="D7" s="166"/>
      <c r="E7" s="167"/>
    </row>
    <row r="8" spans="2:5" ht="15" customHeight="1" x14ac:dyDescent="0.4">
      <c r="B8" s="157" t="s">
        <v>9</v>
      </c>
      <c r="C8" s="158"/>
      <c r="D8" s="158"/>
      <c r="E8" s="159"/>
    </row>
    <row r="9" spans="2:5" ht="86.25" customHeight="1" x14ac:dyDescent="0.4">
      <c r="B9" s="165" t="s">
        <v>124</v>
      </c>
      <c r="C9" s="166"/>
      <c r="D9" s="166"/>
      <c r="E9" s="167"/>
    </row>
    <row r="10" spans="2:5" ht="14.25" x14ac:dyDescent="0.4">
      <c r="B10" s="157" t="s">
        <v>10</v>
      </c>
      <c r="C10" s="158"/>
      <c r="D10" s="158"/>
      <c r="E10" s="159"/>
    </row>
    <row r="11" spans="2:5" ht="138" customHeight="1" x14ac:dyDescent="0.4">
      <c r="B11" s="165" t="s">
        <v>125</v>
      </c>
      <c r="C11" s="166"/>
      <c r="D11" s="166"/>
      <c r="E11" s="167"/>
    </row>
    <row r="12" spans="2:5" ht="14.25" x14ac:dyDescent="0.4">
      <c r="B12" s="140" t="s">
        <v>11</v>
      </c>
      <c r="C12" s="30"/>
      <c r="D12" s="130"/>
      <c r="E12" s="131"/>
    </row>
    <row r="13" spans="2:5" ht="14.25" x14ac:dyDescent="0.4">
      <c r="B13" s="21"/>
      <c r="C13" s="4" t="s">
        <v>39</v>
      </c>
      <c r="D13" s="7"/>
      <c r="E13" s="125"/>
    </row>
    <row r="14" spans="2:5" ht="14.25" x14ac:dyDescent="0.4">
      <c r="B14" s="22"/>
      <c r="C14" s="4" t="s">
        <v>40</v>
      </c>
      <c r="D14" s="7"/>
      <c r="E14" s="125"/>
    </row>
    <row r="15" spans="2:5" ht="14.25" x14ac:dyDescent="0.4">
      <c r="B15" s="23"/>
      <c r="C15" s="4" t="s">
        <v>41</v>
      </c>
      <c r="D15" s="7"/>
      <c r="E15" s="125"/>
    </row>
  </sheetData>
  <mergeCells count="11">
    <mergeCell ref="B7:E7"/>
    <mergeCell ref="B8:E8"/>
    <mergeCell ref="B9:E9"/>
    <mergeCell ref="B10:E10"/>
    <mergeCell ref="B11:E11"/>
    <mergeCell ref="B6:E6"/>
    <mergeCell ref="B1:C1"/>
    <mergeCell ref="B2:C2"/>
    <mergeCell ref="B3:C3"/>
    <mergeCell ref="B4:C4"/>
    <mergeCell ref="B5:C5"/>
  </mergeCells>
  <conditionalFormatting sqref="B5">
    <cfRule type="expression" dxfId="1481" priority="277">
      <formula>#REF!="N"</formula>
    </cfRule>
    <cfRule type="expression" dxfId="1480" priority="278">
      <formula>#REF!="M"</formula>
    </cfRule>
    <cfRule type="expression" dxfId="1479" priority="279">
      <formula>#REF!="P"</formula>
    </cfRule>
  </conditionalFormatting>
  <pageMargins left="0.25" right="0.25" top="0.75" bottom="0.75" header="0.3" footer="0.3"/>
  <pageSetup paperSize="11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AD705-6CC7-481F-AA34-104ABE0D386B}">
  <sheetPr>
    <pageSetUpPr fitToPage="1"/>
  </sheetPr>
  <dimension ref="A1:P483"/>
  <sheetViews>
    <sheetView tabSelected="1" zoomScaleNormal="100" workbookViewId="0">
      <pane ySplit="2" topLeftCell="A3" activePane="bottomLeft" state="frozen"/>
      <selection activeCell="C25" sqref="C25"/>
      <selection pane="bottomLeft" activeCell="G58" sqref="G58"/>
    </sheetView>
  </sheetViews>
  <sheetFormatPr defaultColWidth="9.35546875" defaultRowHeight="14.25" x14ac:dyDescent="0.4"/>
  <cols>
    <col min="1" max="1" width="3.85546875" style="5" customWidth="1"/>
    <col min="2" max="2" width="7.85546875" style="24" customWidth="1"/>
    <col min="3" max="3" width="88.640625" style="26" customWidth="1"/>
    <col min="4" max="4" width="31.35546875" style="5" customWidth="1"/>
    <col min="5" max="5" width="37.35546875" style="124" customWidth="1"/>
    <col min="6" max="6" width="31.35546875" style="5" customWidth="1"/>
    <col min="7" max="7" width="17.85546875" style="90" customWidth="1"/>
    <col min="8" max="8" width="17.85546875" style="93" customWidth="1"/>
    <col min="9" max="9" width="15.85546875" style="87" customWidth="1"/>
    <col min="10" max="11" width="27.5" style="87" customWidth="1"/>
    <col min="12" max="12" width="31.85546875" style="35" customWidth="1"/>
    <col min="13" max="13" width="25.85546875" style="35" hidden="1" customWidth="1"/>
    <col min="14" max="14" width="25.85546875" style="37" hidden="1" customWidth="1"/>
    <col min="15" max="15" width="38" style="8" customWidth="1"/>
    <col min="16" max="16" width="30.640625" style="1" customWidth="1"/>
    <col min="17" max="16384" width="9.35546875" style="1"/>
  </cols>
  <sheetData>
    <row r="1" spans="1:15" x14ac:dyDescent="0.4">
      <c r="B1" s="179" t="s">
        <v>114</v>
      </c>
      <c r="C1" s="180"/>
      <c r="D1" s="180"/>
      <c r="E1" s="181"/>
      <c r="F1" s="182" t="s">
        <v>115</v>
      </c>
      <c r="G1" s="183"/>
      <c r="H1" s="183"/>
      <c r="I1" s="183"/>
      <c r="J1" s="183"/>
      <c r="K1" s="183"/>
      <c r="L1" s="183"/>
      <c r="M1" s="183"/>
      <c r="N1" s="184"/>
    </row>
    <row r="2" spans="1:15" ht="15" customHeight="1" x14ac:dyDescent="0.4">
      <c r="B2" s="28" t="s">
        <v>116</v>
      </c>
      <c r="C2" s="154" t="s">
        <v>117</v>
      </c>
      <c r="D2" s="141" t="s">
        <v>1</v>
      </c>
      <c r="E2" s="142" t="s">
        <v>6</v>
      </c>
      <c r="F2" s="141" t="s">
        <v>100</v>
      </c>
      <c r="G2" s="91" t="s">
        <v>104</v>
      </c>
      <c r="H2" s="94" t="s">
        <v>105</v>
      </c>
      <c r="I2" s="88" t="s">
        <v>106</v>
      </c>
      <c r="J2" s="102" t="s">
        <v>108</v>
      </c>
      <c r="K2" s="102" t="s">
        <v>107</v>
      </c>
      <c r="L2" s="143" t="s">
        <v>43</v>
      </c>
      <c r="M2" s="39" t="s">
        <v>43</v>
      </c>
      <c r="N2" s="39" t="s">
        <v>43</v>
      </c>
      <c r="O2" s="11"/>
    </row>
    <row r="3" spans="1:15" ht="16.5" customHeight="1" x14ac:dyDescent="0.4">
      <c r="B3" s="28" t="s">
        <v>13</v>
      </c>
      <c r="C3" s="185" t="s">
        <v>7</v>
      </c>
      <c r="D3" s="185"/>
      <c r="E3" s="185"/>
      <c r="F3" s="185"/>
      <c r="G3" s="185"/>
      <c r="H3" s="185"/>
      <c r="I3" s="185"/>
      <c r="J3" s="185"/>
      <c r="K3" s="185"/>
      <c r="L3"/>
      <c r="M3"/>
      <c r="N3"/>
      <c r="O3" s="11"/>
    </row>
    <row r="4" spans="1:15" s="2" customFormat="1" x14ac:dyDescent="0.4">
      <c r="A4" s="51"/>
      <c r="B4" s="29">
        <f>IF(C4="","",COUNTA(C4:$C$4))</f>
        <v>1</v>
      </c>
      <c r="C4" s="79" t="s">
        <v>126</v>
      </c>
      <c r="D4" s="129" t="s">
        <v>128</v>
      </c>
      <c r="E4" s="144" t="s">
        <v>129</v>
      </c>
      <c r="F4" s="76" t="s">
        <v>75</v>
      </c>
      <c r="G4" s="92"/>
      <c r="H4" s="95"/>
      <c r="I4" s="89">
        <v>0</v>
      </c>
      <c r="J4" s="103">
        <f>SUM(G4+H4)*I4</f>
        <v>0</v>
      </c>
      <c r="K4" s="103">
        <v>0</v>
      </c>
      <c r="L4" s="40"/>
      <c r="M4" s="41"/>
      <c r="N4" s="42"/>
      <c r="O4" s="10"/>
    </row>
    <row r="5" spans="1:15" s="2" customFormat="1" x14ac:dyDescent="0.4">
      <c r="A5" s="51"/>
      <c r="B5" s="29">
        <f>IF(C5="","",COUNTA(C$4:$C5))</f>
        <v>2</v>
      </c>
      <c r="C5" s="80" t="s">
        <v>127</v>
      </c>
      <c r="D5" s="129" t="s">
        <v>131</v>
      </c>
      <c r="E5" s="144" t="s">
        <v>129</v>
      </c>
      <c r="F5" s="76"/>
      <c r="G5" s="92"/>
      <c r="H5" s="95"/>
      <c r="I5" s="89">
        <v>0</v>
      </c>
      <c r="J5" s="103">
        <f>SUM(G5+H5)*I5</f>
        <v>0</v>
      </c>
      <c r="K5" s="103">
        <v>0</v>
      </c>
      <c r="L5" s="40"/>
      <c r="M5" s="41"/>
      <c r="N5" s="42"/>
      <c r="O5" s="10"/>
    </row>
    <row r="6" spans="1:15" ht="12.75" customHeight="1" x14ac:dyDescent="0.4">
      <c r="B6" s="189" t="s">
        <v>29</v>
      </c>
      <c r="C6" s="190"/>
      <c r="D6" s="190"/>
      <c r="E6" s="190"/>
      <c r="F6" s="190"/>
      <c r="G6" s="190"/>
      <c r="H6" s="190"/>
      <c r="I6" s="190"/>
      <c r="J6" s="190"/>
      <c r="K6" s="191"/>
    </row>
    <row r="7" spans="1:15" s="3" customFormat="1" ht="15.75" customHeight="1" x14ac:dyDescent="0.4">
      <c r="A7" s="5"/>
      <c r="B7" s="186" t="s">
        <v>487</v>
      </c>
      <c r="C7" s="187"/>
      <c r="D7" s="187"/>
      <c r="E7" s="187"/>
      <c r="F7" s="187"/>
      <c r="G7" s="187"/>
      <c r="H7" s="187"/>
      <c r="I7" s="187"/>
      <c r="J7" s="187"/>
      <c r="K7" s="188"/>
      <c r="L7" s="38"/>
      <c r="M7" s="35"/>
      <c r="N7" s="43"/>
      <c r="O7" s="9"/>
    </row>
    <row r="8" spans="1:15" ht="26.25" x14ac:dyDescent="0.4">
      <c r="A8" s="5" t="s">
        <v>118</v>
      </c>
      <c r="B8" s="49">
        <f>IF(C8="","",COUNTA(C$8:$C8))</f>
        <v>1</v>
      </c>
      <c r="C8" s="81" t="s">
        <v>133</v>
      </c>
      <c r="D8" s="129" t="s">
        <v>132</v>
      </c>
      <c r="E8" s="145" t="s">
        <v>134</v>
      </c>
      <c r="F8" s="76" t="s">
        <v>77</v>
      </c>
      <c r="G8" s="92"/>
      <c r="H8" s="95"/>
      <c r="I8" s="89">
        <v>0</v>
      </c>
      <c r="J8" s="103">
        <f>SUM(G8+H8)*I8</f>
        <v>0</v>
      </c>
      <c r="K8" s="103"/>
      <c r="L8" s="38"/>
      <c r="N8" s="42"/>
    </row>
    <row r="9" spans="1:15" s="3" customFormat="1" x14ac:dyDescent="0.4">
      <c r="A9" s="5"/>
      <c r="B9" s="186" t="s">
        <v>488</v>
      </c>
      <c r="C9" s="187"/>
      <c r="D9" s="187"/>
      <c r="E9" s="187"/>
      <c r="F9" s="187"/>
      <c r="G9" s="187"/>
      <c r="H9" s="187"/>
      <c r="I9" s="187"/>
      <c r="J9" s="187"/>
      <c r="K9" s="188"/>
      <c r="L9" s="38"/>
      <c r="M9" s="35"/>
      <c r="N9" s="43"/>
      <c r="O9" s="9"/>
    </row>
    <row r="10" spans="1:15" ht="26.25" x14ac:dyDescent="0.4">
      <c r="A10" s="5" t="s">
        <v>119</v>
      </c>
      <c r="B10" s="49">
        <f>IF(C10="","",COUNTA(C$8:$C10))</f>
        <v>2</v>
      </c>
      <c r="C10" s="81" t="s">
        <v>152</v>
      </c>
      <c r="D10" s="129" t="s">
        <v>132</v>
      </c>
      <c r="E10" s="145" t="s">
        <v>153</v>
      </c>
      <c r="F10" s="76" t="s">
        <v>75</v>
      </c>
      <c r="G10" s="92"/>
      <c r="H10" s="95"/>
      <c r="I10" s="89">
        <v>0</v>
      </c>
      <c r="J10" s="103">
        <f>SUM(G10+H10)*I10</f>
        <v>0</v>
      </c>
      <c r="K10" s="103"/>
      <c r="L10" s="38"/>
      <c r="N10" s="42"/>
    </row>
    <row r="11" spans="1:15" x14ac:dyDescent="0.4">
      <c r="A11" s="5" t="s">
        <v>118</v>
      </c>
      <c r="B11" s="49">
        <f>IF(C11="","",COUNTA(C$8:$C11))</f>
        <v>3</v>
      </c>
      <c r="C11" s="81" t="s">
        <v>564</v>
      </c>
      <c r="D11" s="129" t="s">
        <v>132</v>
      </c>
      <c r="E11" s="145"/>
      <c r="F11" s="76" t="s">
        <v>75</v>
      </c>
      <c r="G11" s="92"/>
      <c r="H11" s="95"/>
      <c r="I11" s="89">
        <v>0</v>
      </c>
      <c r="J11" s="103">
        <f>SUM(G11+H11)*I11</f>
        <v>0</v>
      </c>
      <c r="K11" s="103"/>
      <c r="L11" s="38"/>
      <c r="N11" s="42"/>
    </row>
    <row r="12" spans="1:15" x14ac:dyDescent="0.4">
      <c r="A12" s="5" t="s">
        <v>119</v>
      </c>
      <c r="B12" s="49">
        <f>IF(C12="","",COUNTA(C$8:$C12))</f>
        <v>4</v>
      </c>
      <c r="C12" s="81" t="s">
        <v>155</v>
      </c>
      <c r="D12" s="129" t="s">
        <v>46</v>
      </c>
      <c r="E12" s="145"/>
      <c r="F12" s="76" t="s">
        <v>75</v>
      </c>
      <c r="G12" s="92"/>
      <c r="H12" s="95"/>
      <c r="I12" s="89">
        <v>0</v>
      </c>
      <c r="J12" s="103">
        <f>SUM(G12+H12)*I12</f>
        <v>0</v>
      </c>
      <c r="K12" s="103"/>
      <c r="L12" s="38"/>
      <c r="N12" s="42"/>
    </row>
    <row r="13" spans="1:15" ht="16.5" customHeight="1" x14ac:dyDescent="0.4">
      <c r="B13" s="186" t="s">
        <v>489</v>
      </c>
      <c r="C13" s="187"/>
      <c r="D13" s="187"/>
      <c r="E13" s="187"/>
      <c r="F13" s="187"/>
      <c r="G13" s="187"/>
      <c r="H13" s="187"/>
      <c r="I13" s="187"/>
      <c r="J13" s="187"/>
      <c r="K13" s="188"/>
      <c r="L13" s="38"/>
      <c r="N13" s="42"/>
    </row>
    <row r="14" spans="1:15" ht="78.75" x14ac:dyDescent="0.4">
      <c r="B14" s="49">
        <f>IF(C14="","",COUNTA(C$8:$C14))</f>
        <v>5</v>
      </c>
      <c r="C14" s="32" t="s">
        <v>159</v>
      </c>
      <c r="D14" s="129" t="s">
        <v>132</v>
      </c>
      <c r="E14" s="146" t="s">
        <v>160</v>
      </c>
      <c r="F14" s="76" t="s">
        <v>77</v>
      </c>
      <c r="G14" s="92"/>
      <c r="H14" s="95"/>
      <c r="I14" s="89">
        <v>0</v>
      </c>
      <c r="J14" s="103">
        <f t="shared" ref="J14:J19" si="0">SUM(G14+H14)*I14</f>
        <v>0</v>
      </c>
      <c r="K14" s="103"/>
      <c r="L14" s="38"/>
      <c r="N14" s="42"/>
    </row>
    <row r="15" spans="1:15" ht="26.25" x14ac:dyDescent="0.4">
      <c r="B15" s="49">
        <f>IF(C15="","",COUNTA(C$8:$C15))</f>
        <v>6</v>
      </c>
      <c r="C15" s="32" t="s">
        <v>161</v>
      </c>
      <c r="D15" s="129" t="s">
        <v>132</v>
      </c>
      <c r="E15" s="146"/>
      <c r="F15" s="76" t="s">
        <v>77</v>
      </c>
      <c r="G15" s="92"/>
      <c r="H15" s="95"/>
      <c r="I15" s="89">
        <v>0</v>
      </c>
      <c r="J15" s="103">
        <f t="shared" si="0"/>
        <v>0</v>
      </c>
      <c r="K15" s="103"/>
      <c r="L15" s="38"/>
      <c r="N15" s="42"/>
    </row>
    <row r="16" spans="1:15" ht="26.25" x14ac:dyDescent="0.4">
      <c r="B16" s="49">
        <f>IF(C16="","",COUNTA(C$8:$C16))</f>
        <v>7</v>
      </c>
      <c r="C16" s="32" t="s">
        <v>162</v>
      </c>
      <c r="D16" s="129" t="s">
        <v>132</v>
      </c>
      <c r="E16" s="146"/>
      <c r="F16" s="76" t="s">
        <v>77</v>
      </c>
      <c r="G16" s="92"/>
      <c r="H16" s="95"/>
      <c r="I16" s="89">
        <v>0</v>
      </c>
      <c r="J16" s="103">
        <f t="shared" si="0"/>
        <v>0</v>
      </c>
      <c r="K16" s="103"/>
      <c r="L16" s="38"/>
      <c r="N16" s="42"/>
    </row>
    <row r="17" spans="1:14" ht="26.25" x14ac:dyDescent="0.4">
      <c r="A17" s="5" t="s">
        <v>118</v>
      </c>
      <c r="B17" s="49">
        <f>IF(C17="","",COUNTA(C$8:$C17))</f>
        <v>8</v>
      </c>
      <c r="C17" s="32" t="s">
        <v>163</v>
      </c>
      <c r="D17" s="129" t="s">
        <v>132</v>
      </c>
      <c r="E17" s="146"/>
      <c r="F17" s="76" t="s">
        <v>77</v>
      </c>
      <c r="G17" s="92"/>
      <c r="H17" s="95"/>
      <c r="I17" s="89">
        <v>0</v>
      </c>
      <c r="J17" s="103">
        <f>SUM(G17+H17)*I17</f>
        <v>0</v>
      </c>
      <c r="K17" s="103"/>
      <c r="L17" s="38"/>
      <c r="N17" s="42"/>
    </row>
    <row r="18" spans="1:14" x14ac:dyDescent="0.4">
      <c r="A18" s="5" t="s">
        <v>119</v>
      </c>
      <c r="B18" s="49">
        <f>IF(C18="","",COUNTA(C$8:$C18))</f>
        <v>9</v>
      </c>
      <c r="C18" s="32" t="s">
        <v>165</v>
      </c>
      <c r="D18" s="129" t="s">
        <v>46</v>
      </c>
      <c r="E18" s="146"/>
      <c r="F18" s="76" t="s">
        <v>77</v>
      </c>
      <c r="G18" s="92"/>
      <c r="H18" s="95"/>
      <c r="I18" s="89">
        <v>0</v>
      </c>
      <c r="J18" s="103">
        <f t="shared" si="0"/>
        <v>0</v>
      </c>
      <c r="K18" s="103"/>
      <c r="L18" s="38"/>
      <c r="N18" s="42"/>
    </row>
    <row r="19" spans="1:14" x14ac:dyDescent="0.4">
      <c r="A19" s="5" t="s">
        <v>119</v>
      </c>
      <c r="B19" s="49">
        <f>IF(C19="","",COUNTA(C$8:$C19))</f>
        <v>10</v>
      </c>
      <c r="C19" s="32" t="s">
        <v>164</v>
      </c>
      <c r="D19" s="129" t="s">
        <v>46</v>
      </c>
      <c r="E19" s="146"/>
      <c r="F19" s="76" t="s">
        <v>77</v>
      </c>
      <c r="G19" s="92"/>
      <c r="H19" s="95"/>
      <c r="I19" s="89">
        <v>0</v>
      </c>
      <c r="J19" s="103">
        <f t="shared" si="0"/>
        <v>0</v>
      </c>
      <c r="K19" s="103"/>
      <c r="L19" s="38"/>
      <c r="N19" s="42"/>
    </row>
    <row r="20" spans="1:14" ht="17.25" customHeight="1" x14ac:dyDescent="0.4">
      <c r="B20" s="186" t="s">
        <v>490</v>
      </c>
      <c r="C20" s="187"/>
      <c r="D20" s="187"/>
      <c r="E20" s="187"/>
      <c r="F20" s="187"/>
      <c r="G20" s="187"/>
      <c r="H20" s="187"/>
      <c r="I20" s="187"/>
      <c r="J20" s="187"/>
      <c r="K20" s="188"/>
      <c r="L20" s="38"/>
      <c r="N20" s="42"/>
    </row>
    <row r="21" spans="1:14" x14ac:dyDescent="0.4">
      <c r="A21" s="5" t="s">
        <v>119</v>
      </c>
      <c r="B21" s="49">
        <f>IF(C21="","",COUNTA(C$8:$C21))</f>
        <v>11</v>
      </c>
      <c r="C21" s="32" t="s">
        <v>166</v>
      </c>
      <c r="D21" s="129" t="s">
        <v>46</v>
      </c>
      <c r="E21" s="146"/>
      <c r="F21" s="76" t="s">
        <v>78</v>
      </c>
      <c r="G21" s="92"/>
      <c r="H21" s="95"/>
      <c r="I21" s="89">
        <v>0</v>
      </c>
      <c r="J21" s="103">
        <f>SUM(G21+H21)*I21</f>
        <v>0</v>
      </c>
      <c r="K21" s="103"/>
      <c r="L21" s="38"/>
      <c r="N21" s="42"/>
    </row>
    <row r="22" spans="1:14" ht="18" customHeight="1" x14ac:dyDescent="0.4">
      <c r="B22" s="186" t="s">
        <v>491</v>
      </c>
      <c r="C22" s="187"/>
      <c r="D22" s="187"/>
      <c r="E22" s="187"/>
      <c r="F22" s="187"/>
      <c r="G22" s="187"/>
      <c r="H22" s="187"/>
      <c r="I22" s="187"/>
      <c r="J22" s="187"/>
      <c r="K22" s="188"/>
      <c r="L22" s="38"/>
      <c r="N22" s="42"/>
    </row>
    <row r="23" spans="1:14" x14ac:dyDescent="0.4">
      <c r="A23" s="5" t="s">
        <v>118</v>
      </c>
      <c r="B23" s="49">
        <f>IF(C23="","",COUNTA(C$8:$C23))</f>
        <v>12</v>
      </c>
      <c r="C23" s="32" t="s">
        <v>570</v>
      </c>
      <c r="D23" s="129" t="s">
        <v>46</v>
      </c>
      <c r="E23" s="146"/>
      <c r="F23" s="76" t="s">
        <v>76</v>
      </c>
      <c r="G23" s="92"/>
      <c r="H23" s="95"/>
      <c r="I23" s="89">
        <v>0</v>
      </c>
      <c r="J23" s="103">
        <f>SUM(G23+H23)*I23</f>
        <v>0</v>
      </c>
      <c r="K23" s="103"/>
      <c r="L23" s="38"/>
      <c r="N23" s="42"/>
    </row>
    <row r="24" spans="1:14" hidden="1" x14ac:dyDescent="0.4">
      <c r="A24" s="5" t="s">
        <v>118</v>
      </c>
      <c r="B24" s="49" t="s">
        <v>36</v>
      </c>
      <c r="C24" s="32" t="s">
        <v>135</v>
      </c>
      <c r="D24" s="129" t="s">
        <v>130</v>
      </c>
      <c r="E24" s="146"/>
      <c r="F24" s="76" t="s">
        <v>76</v>
      </c>
      <c r="G24" s="92"/>
      <c r="H24" s="95"/>
      <c r="I24" s="89"/>
      <c r="J24" s="103"/>
      <c r="K24" s="103"/>
      <c r="L24" s="38"/>
      <c r="N24" s="42"/>
    </row>
    <row r="25" spans="1:14" hidden="1" x14ac:dyDescent="0.4">
      <c r="A25" s="5" t="s">
        <v>119</v>
      </c>
      <c r="B25" s="49" t="s">
        <v>137</v>
      </c>
      <c r="C25" s="32" t="s">
        <v>136</v>
      </c>
      <c r="D25" s="129" t="s">
        <v>44</v>
      </c>
      <c r="E25" s="146"/>
      <c r="F25" s="76" t="s">
        <v>85</v>
      </c>
      <c r="G25" s="92"/>
      <c r="H25" s="95"/>
      <c r="I25" s="89"/>
      <c r="J25" s="103"/>
      <c r="K25" s="103"/>
      <c r="L25" s="38"/>
      <c r="N25" s="42"/>
    </row>
    <row r="26" spans="1:14" ht="26.25" hidden="1" x14ac:dyDescent="0.4">
      <c r="A26" s="5" t="s">
        <v>119</v>
      </c>
      <c r="B26" s="49" t="s">
        <v>138</v>
      </c>
      <c r="C26" s="32" t="s">
        <v>140</v>
      </c>
      <c r="D26" s="129" t="s">
        <v>24</v>
      </c>
      <c r="E26" s="146"/>
      <c r="F26" s="76" t="s">
        <v>62</v>
      </c>
      <c r="G26" s="92"/>
      <c r="H26" s="95"/>
      <c r="I26" s="89"/>
      <c r="J26" s="103"/>
      <c r="K26" s="103"/>
      <c r="L26" s="38"/>
      <c r="N26" s="42"/>
    </row>
    <row r="27" spans="1:14" ht="26.25" hidden="1" x14ac:dyDescent="0.4">
      <c r="A27" s="5" t="s">
        <v>119</v>
      </c>
      <c r="B27" s="49" t="s">
        <v>139</v>
      </c>
      <c r="C27" s="32" t="s">
        <v>154</v>
      </c>
      <c r="D27" s="129" t="s">
        <v>46</v>
      </c>
      <c r="E27" s="146"/>
      <c r="F27" s="76" t="s">
        <v>73</v>
      </c>
      <c r="G27" s="92"/>
      <c r="H27" s="95"/>
      <c r="I27" s="89"/>
      <c r="J27" s="103"/>
      <c r="K27" s="103"/>
      <c r="L27" s="38"/>
      <c r="N27" s="42"/>
    </row>
    <row r="28" spans="1:14" hidden="1" x14ac:dyDescent="0.4">
      <c r="A28" s="5" t="s">
        <v>118</v>
      </c>
      <c r="B28" s="49">
        <f>IF(C28="","",COUNTA(C$8:$C28))</f>
        <v>17</v>
      </c>
      <c r="C28" s="32" t="s">
        <v>141</v>
      </c>
      <c r="D28" s="129" t="s">
        <v>24</v>
      </c>
      <c r="E28" s="145"/>
      <c r="F28" s="76" t="s">
        <v>74</v>
      </c>
      <c r="G28" s="92"/>
      <c r="H28" s="95"/>
      <c r="I28" s="89">
        <v>0</v>
      </c>
      <c r="J28" s="103">
        <f>SUM(G28+H28)*I28</f>
        <v>0</v>
      </c>
      <c r="K28" s="103"/>
      <c r="L28" s="38"/>
      <c r="N28" s="42"/>
    </row>
    <row r="29" spans="1:14" ht="15.75" customHeight="1" x14ac:dyDescent="0.4">
      <c r="B29" s="186" t="s">
        <v>492</v>
      </c>
      <c r="C29" s="187"/>
      <c r="D29" s="187"/>
      <c r="E29" s="187"/>
      <c r="F29" s="187"/>
      <c r="G29" s="187"/>
      <c r="H29" s="187"/>
      <c r="I29" s="187"/>
      <c r="J29" s="187"/>
      <c r="K29" s="188"/>
      <c r="L29" s="38"/>
      <c r="N29" s="42"/>
    </row>
    <row r="30" spans="1:14" x14ac:dyDescent="0.4">
      <c r="A30" s="5" t="s">
        <v>119</v>
      </c>
      <c r="B30" s="49">
        <f>IF(C30="","",COUNTA(C$8:$C30))</f>
        <v>18</v>
      </c>
      <c r="C30" s="32" t="s">
        <v>142</v>
      </c>
      <c r="D30" s="129" t="s">
        <v>46</v>
      </c>
      <c r="E30" s="145"/>
      <c r="F30" s="76" t="s">
        <v>87</v>
      </c>
      <c r="G30" s="92"/>
      <c r="H30" s="95"/>
      <c r="I30" s="89">
        <v>0</v>
      </c>
      <c r="J30" s="103">
        <f t="shared" ref="J30:J35" si="1">SUM(G30+H30)*I30</f>
        <v>0</v>
      </c>
      <c r="K30" s="103"/>
      <c r="L30" s="38"/>
      <c r="N30" s="42"/>
    </row>
    <row r="31" spans="1:14" x14ac:dyDescent="0.4">
      <c r="A31" s="5" t="s">
        <v>119</v>
      </c>
      <c r="B31" s="49" t="s">
        <v>144</v>
      </c>
      <c r="C31" s="32" t="s">
        <v>143</v>
      </c>
      <c r="D31" s="129" t="s">
        <v>46</v>
      </c>
      <c r="E31" s="145"/>
      <c r="F31" s="76" t="s">
        <v>70</v>
      </c>
      <c r="G31" s="92"/>
      <c r="H31" s="95"/>
      <c r="I31" s="89">
        <v>0</v>
      </c>
      <c r="J31" s="103">
        <f t="shared" si="1"/>
        <v>0</v>
      </c>
      <c r="K31" s="103"/>
      <c r="L31" s="38"/>
      <c r="N31" s="42"/>
    </row>
    <row r="32" spans="1:14" x14ac:dyDescent="0.4">
      <c r="A32" s="5" t="s">
        <v>119</v>
      </c>
      <c r="B32" s="49" t="s">
        <v>146</v>
      </c>
      <c r="C32" s="32" t="s">
        <v>145</v>
      </c>
      <c r="D32" s="129" t="s">
        <v>46</v>
      </c>
      <c r="E32" s="145"/>
      <c r="F32" s="76" t="s">
        <v>75</v>
      </c>
      <c r="G32" s="92"/>
      <c r="H32" s="95"/>
      <c r="I32" s="89">
        <v>0</v>
      </c>
      <c r="J32" s="103">
        <f t="shared" si="1"/>
        <v>0</v>
      </c>
      <c r="K32" s="103"/>
      <c r="L32" s="38"/>
      <c r="N32" s="42"/>
    </row>
    <row r="33" spans="1:14" x14ac:dyDescent="0.4">
      <c r="A33" s="5" t="s">
        <v>119</v>
      </c>
      <c r="B33" s="49" t="s">
        <v>148</v>
      </c>
      <c r="C33" s="32" t="s">
        <v>147</v>
      </c>
      <c r="D33" s="129" t="s">
        <v>46</v>
      </c>
      <c r="E33" s="145"/>
      <c r="F33" s="76" t="s">
        <v>75</v>
      </c>
      <c r="G33" s="92"/>
      <c r="H33" s="95"/>
      <c r="I33" s="89">
        <v>0</v>
      </c>
      <c r="J33" s="103">
        <f t="shared" si="1"/>
        <v>0</v>
      </c>
      <c r="K33" s="103"/>
      <c r="L33" s="38"/>
      <c r="N33" s="42"/>
    </row>
    <row r="34" spans="1:14" x14ac:dyDescent="0.4">
      <c r="A34" s="5" t="s">
        <v>118</v>
      </c>
      <c r="B34" s="49" t="s">
        <v>150</v>
      </c>
      <c r="C34" s="32" t="s">
        <v>149</v>
      </c>
      <c r="D34" s="129" t="s">
        <v>46</v>
      </c>
      <c r="E34" s="145"/>
      <c r="F34" s="76" t="s">
        <v>88</v>
      </c>
      <c r="G34" s="92"/>
      <c r="H34" s="95"/>
      <c r="I34" s="89">
        <v>0</v>
      </c>
      <c r="J34" s="103">
        <f t="shared" si="1"/>
        <v>0</v>
      </c>
      <c r="K34" s="103"/>
      <c r="L34" s="38"/>
      <c r="N34" s="42"/>
    </row>
    <row r="35" spans="1:14" x14ac:dyDescent="0.4">
      <c r="A35" s="5" t="s">
        <v>118</v>
      </c>
      <c r="B35" s="49">
        <f>IF(C35="","",COUNTA(C$8:$C35))</f>
        <v>23</v>
      </c>
      <c r="C35" s="69" t="s">
        <v>151</v>
      </c>
      <c r="D35" s="129" t="s">
        <v>46</v>
      </c>
      <c r="E35" s="145"/>
      <c r="F35" s="76" t="s">
        <v>73</v>
      </c>
      <c r="G35" s="92"/>
      <c r="H35" s="95"/>
      <c r="I35" s="89">
        <v>0</v>
      </c>
      <c r="J35" s="103">
        <f t="shared" si="1"/>
        <v>0</v>
      </c>
      <c r="K35" s="103"/>
      <c r="L35" s="38"/>
      <c r="N35" s="42"/>
    </row>
    <row r="36" spans="1:14" x14ac:dyDescent="0.4">
      <c r="B36" s="186" t="s">
        <v>493</v>
      </c>
      <c r="C36" s="187"/>
      <c r="D36" s="187"/>
      <c r="E36" s="187"/>
      <c r="F36" s="187"/>
      <c r="G36" s="187"/>
      <c r="H36" s="187"/>
      <c r="I36" s="187"/>
      <c r="J36" s="187"/>
      <c r="K36" s="188"/>
      <c r="L36" s="38"/>
      <c r="N36" s="42"/>
    </row>
    <row r="37" spans="1:14" ht="39.4" x14ac:dyDescent="0.4">
      <c r="A37" s="5" t="s">
        <v>118</v>
      </c>
      <c r="B37" s="49">
        <f>IF(C37="","",COUNTA(C$8:$C37))</f>
        <v>24</v>
      </c>
      <c r="C37" s="31" t="s">
        <v>156</v>
      </c>
      <c r="D37" s="129" t="s">
        <v>45</v>
      </c>
      <c r="E37" s="145" t="s">
        <v>157</v>
      </c>
      <c r="F37" s="76" t="s">
        <v>62</v>
      </c>
      <c r="G37" s="92"/>
      <c r="H37" s="95"/>
      <c r="I37" s="89">
        <v>0</v>
      </c>
      <c r="J37" s="103">
        <f>SUM(G37+H37)*I37</f>
        <v>0</v>
      </c>
      <c r="K37" s="103"/>
    </row>
    <row r="38" spans="1:14" x14ac:dyDescent="0.4">
      <c r="A38" s="5" t="s">
        <v>119</v>
      </c>
      <c r="B38" s="49">
        <f>IF(C38="","",COUNTA(C$8:$C38))</f>
        <v>25</v>
      </c>
      <c r="C38" s="31" t="s">
        <v>158</v>
      </c>
      <c r="D38" s="129" t="s">
        <v>46</v>
      </c>
      <c r="E38" s="145"/>
      <c r="F38" s="76" t="s">
        <v>78</v>
      </c>
      <c r="G38" s="92"/>
      <c r="H38" s="95"/>
      <c r="I38" s="89">
        <v>0</v>
      </c>
      <c r="J38" s="103">
        <f>SUM(G38+H38)*I38</f>
        <v>0</v>
      </c>
      <c r="K38" s="103"/>
    </row>
    <row r="39" spans="1:14" x14ac:dyDescent="0.4">
      <c r="A39" s="5" t="s">
        <v>119</v>
      </c>
      <c r="B39" s="49">
        <f>IF(C39="","",COUNTA(C$8:$C39))</f>
        <v>26</v>
      </c>
      <c r="C39" s="31" t="s">
        <v>167</v>
      </c>
      <c r="D39" s="129" t="s">
        <v>46</v>
      </c>
      <c r="E39" s="145"/>
      <c r="F39" s="76" t="s">
        <v>78</v>
      </c>
      <c r="G39" s="92"/>
      <c r="H39" s="95"/>
      <c r="I39" s="89">
        <v>0</v>
      </c>
      <c r="J39" s="103">
        <f>SUM(G39+H39)*I39</f>
        <v>0</v>
      </c>
      <c r="K39" s="103"/>
    </row>
    <row r="40" spans="1:14" x14ac:dyDescent="0.4">
      <c r="B40" s="28" t="s">
        <v>28</v>
      </c>
      <c r="C40" s="168" t="s">
        <v>5</v>
      </c>
      <c r="D40" s="169"/>
      <c r="E40" s="169"/>
      <c r="F40" s="169"/>
      <c r="G40" s="169"/>
      <c r="H40" s="169"/>
      <c r="I40" s="169"/>
      <c r="J40" s="169"/>
      <c r="K40" s="170"/>
      <c r="L40" s="38"/>
      <c r="N40" s="42"/>
    </row>
    <row r="41" spans="1:14" ht="212.25" customHeight="1" x14ac:dyDescent="0.4">
      <c r="A41" s="5" t="s">
        <v>118</v>
      </c>
      <c r="B41" s="50">
        <f>IF(C41="","",COUNTA(C$41:$C41))</f>
        <v>1</v>
      </c>
      <c r="C41" s="33" t="s">
        <v>168</v>
      </c>
      <c r="D41" s="129" t="s">
        <v>46</v>
      </c>
      <c r="E41" s="145" t="s">
        <v>169</v>
      </c>
      <c r="F41" s="76" t="s">
        <v>86</v>
      </c>
      <c r="G41" s="92"/>
      <c r="H41" s="95"/>
      <c r="I41" s="89">
        <v>0</v>
      </c>
      <c r="J41" s="103">
        <f>SUM(G41+H41)*I41</f>
        <v>0</v>
      </c>
      <c r="K41" s="103"/>
      <c r="L41" s="44"/>
      <c r="N41" s="42"/>
    </row>
    <row r="42" spans="1:14" ht="26.25" x14ac:dyDescent="0.4">
      <c r="A42" s="5" t="s">
        <v>118</v>
      </c>
      <c r="B42" s="50">
        <f>IF(C42="","",COUNTA(C$41:$C42))</f>
        <v>2</v>
      </c>
      <c r="C42" s="33" t="s">
        <v>177</v>
      </c>
      <c r="D42" s="129" t="s">
        <v>132</v>
      </c>
      <c r="E42" s="145" t="s">
        <v>170</v>
      </c>
      <c r="F42" s="76" t="s">
        <v>89</v>
      </c>
      <c r="G42" s="92"/>
      <c r="H42" s="95"/>
      <c r="I42" s="89">
        <v>0</v>
      </c>
      <c r="J42" s="103">
        <f>SUM(G42+H42)*I42</f>
        <v>0</v>
      </c>
      <c r="K42" s="103"/>
      <c r="L42" s="44"/>
      <c r="N42" s="42"/>
    </row>
    <row r="43" spans="1:14" hidden="1" x14ac:dyDescent="0.4">
      <c r="A43" s="5" t="s">
        <v>118</v>
      </c>
      <c r="B43" s="50">
        <f>IF(C43="","",COUNTA(C$41:$C43))</f>
        <v>3</v>
      </c>
      <c r="C43" s="33" t="s">
        <v>171</v>
      </c>
      <c r="D43" s="129" t="s">
        <v>47</v>
      </c>
      <c r="E43" s="145"/>
      <c r="F43" s="76" t="s">
        <v>89</v>
      </c>
      <c r="G43" s="92"/>
      <c r="H43" s="95"/>
      <c r="I43" s="89">
        <v>0</v>
      </c>
      <c r="J43" s="103">
        <f t="shared" ref="J43:J49" si="2">SUM(G43+H43)*I43</f>
        <v>0</v>
      </c>
      <c r="K43" s="103"/>
      <c r="L43" s="44"/>
      <c r="N43" s="42"/>
    </row>
    <row r="44" spans="1:14" ht="39.4" x14ac:dyDescent="0.4">
      <c r="A44" s="5" t="s">
        <v>118</v>
      </c>
      <c r="B44" s="50">
        <f>IF(C44="","",COUNTA(C$41:$C44))</f>
        <v>4</v>
      </c>
      <c r="C44" s="33" t="s">
        <v>172</v>
      </c>
      <c r="D44" s="129" t="s">
        <v>132</v>
      </c>
      <c r="E44" s="145" t="s">
        <v>173</v>
      </c>
      <c r="F44" s="76" t="s">
        <v>82</v>
      </c>
      <c r="G44" s="92"/>
      <c r="H44" s="95"/>
      <c r="I44" s="89">
        <v>0</v>
      </c>
      <c r="J44" s="103">
        <f>SUM(G44+H44)*I44</f>
        <v>0</v>
      </c>
      <c r="K44" s="103"/>
      <c r="L44" s="44"/>
      <c r="N44" s="42"/>
    </row>
    <row r="45" spans="1:14" hidden="1" x14ac:dyDescent="0.4">
      <c r="A45" s="5" t="s">
        <v>182</v>
      </c>
      <c r="B45" s="50">
        <f>IF(C45="","",COUNTA(C$41:$C45))</f>
        <v>5</v>
      </c>
      <c r="C45" s="33" t="s">
        <v>178</v>
      </c>
      <c r="D45" s="129" t="s">
        <v>46</v>
      </c>
      <c r="E45" s="145"/>
      <c r="F45" s="76" t="s">
        <v>82</v>
      </c>
      <c r="G45" s="92"/>
      <c r="H45" s="95"/>
      <c r="I45" s="89">
        <v>0</v>
      </c>
      <c r="J45" s="103">
        <f t="shared" si="2"/>
        <v>0</v>
      </c>
      <c r="K45" s="103"/>
      <c r="L45" s="44"/>
      <c r="N45" s="42"/>
    </row>
    <row r="46" spans="1:14" hidden="1" x14ac:dyDescent="0.4">
      <c r="A46" s="5" t="s">
        <v>182</v>
      </c>
      <c r="B46" s="50">
        <f>IF(C46="","",COUNTA(C$41:$C46))</f>
        <v>6</v>
      </c>
      <c r="C46" s="33" t="s">
        <v>179</v>
      </c>
      <c r="D46" s="129" t="s">
        <v>46</v>
      </c>
      <c r="E46" s="145"/>
      <c r="F46" s="76" t="s">
        <v>82</v>
      </c>
      <c r="G46" s="92"/>
      <c r="H46" s="95"/>
      <c r="I46" s="89">
        <v>0</v>
      </c>
      <c r="J46" s="103">
        <f t="shared" si="2"/>
        <v>0</v>
      </c>
      <c r="K46" s="103"/>
      <c r="L46" s="44"/>
      <c r="N46" s="42"/>
    </row>
    <row r="47" spans="1:14" hidden="1" x14ac:dyDescent="0.4">
      <c r="A47" s="5" t="s">
        <v>182</v>
      </c>
      <c r="B47" s="50">
        <f>IF(C47="","",COUNTA(C$41:$C47))</f>
        <v>7</v>
      </c>
      <c r="C47" s="33" t="s">
        <v>174</v>
      </c>
      <c r="D47" s="129" t="s">
        <v>46</v>
      </c>
      <c r="E47" s="145"/>
      <c r="F47" s="76" t="s">
        <v>82</v>
      </c>
      <c r="G47" s="92"/>
      <c r="H47" s="95"/>
      <c r="I47" s="89">
        <v>0</v>
      </c>
      <c r="J47" s="103">
        <f t="shared" si="2"/>
        <v>0</v>
      </c>
      <c r="K47" s="103"/>
      <c r="L47" s="44"/>
      <c r="N47" s="42"/>
    </row>
    <row r="48" spans="1:14" x14ac:dyDescent="0.4">
      <c r="A48" s="5" t="s">
        <v>118</v>
      </c>
      <c r="B48" s="50">
        <f>IF(C48="","",COUNTA(C$41:$C48))</f>
        <v>8</v>
      </c>
      <c r="C48" s="33" t="s">
        <v>180</v>
      </c>
      <c r="D48" s="129" t="s">
        <v>24</v>
      </c>
      <c r="E48" s="145"/>
      <c r="F48" s="76" t="s">
        <v>90</v>
      </c>
      <c r="G48" s="92"/>
      <c r="H48" s="95"/>
      <c r="I48" s="89">
        <v>0</v>
      </c>
      <c r="J48" s="103">
        <f t="shared" si="2"/>
        <v>0</v>
      </c>
      <c r="K48" s="103"/>
      <c r="L48" s="44"/>
      <c r="N48" s="42"/>
    </row>
    <row r="49" spans="1:14" hidden="1" x14ac:dyDescent="0.4">
      <c r="A49" s="5" t="s">
        <v>118</v>
      </c>
      <c r="B49" s="50">
        <f>IF(C49="","",COUNTA(C$41:$C49))</f>
        <v>9</v>
      </c>
      <c r="C49" s="33" t="s">
        <v>175</v>
      </c>
      <c r="D49" s="129" t="s">
        <v>3</v>
      </c>
      <c r="E49" s="145"/>
      <c r="F49" s="76" t="s">
        <v>77</v>
      </c>
      <c r="G49" s="92"/>
      <c r="H49" s="95"/>
      <c r="I49" s="89">
        <v>0</v>
      </c>
      <c r="J49" s="103">
        <f t="shared" si="2"/>
        <v>0</v>
      </c>
      <c r="K49" s="103"/>
      <c r="L49" s="44"/>
      <c r="N49" s="42"/>
    </row>
    <row r="50" spans="1:14" x14ac:dyDescent="0.4">
      <c r="B50" s="28" t="s">
        <v>28</v>
      </c>
      <c r="C50" s="168" t="s">
        <v>357</v>
      </c>
      <c r="D50" s="169"/>
      <c r="E50" s="169"/>
      <c r="F50" s="169"/>
      <c r="G50" s="169"/>
      <c r="H50" s="169"/>
      <c r="I50" s="169"/>
      <c r="J50" s="169"/>
      <c r="K50" s="170"/>
      <c r="L50" s="38"/>
      <c r="N50" s="42"/>
    </row>
    <row r="51" spans="1:14" ht="26.25" x14ac:dyDescent="0.4">
      <c r="A51" s="5" t="s">
        <v>118</v>
      </c>
      <c r="B51" s="50">
        <f>IF(C51="","",COUNTA(C$41:$C50))</f>
        <v>10</v>
      </c>
      <c r="C51" s="33" t="s">
        <v>565</v>
      </c>
      <c r="D51" s="129" t="s">
        <v>24</v>
      </c>
      <c r="E51" s="145"/>
      <c r="F51" s="76" t="s">
        <v>92</v>
      </c>
      <c r="G51" s="92"/>
      <c r="H51" s="95"/>
      <c r="I51" s="89">
        <v>0</v>
      </c>
      <c r="J51" s="103">
        <f>SUM(G51+H51)*I51</f>
        <v>0</v>
      </c>
      <c r="K51" s="103"/>
      <c r="L51" s="44"/>
      <c r="N51" s="42"/>
    </row>
    <row r="52" spans="1:14" x14ac:dyDescent="0.4">
      <c r="A52" s="5" t="s">
        <v>118</v>
      </c>
      <c r="B52" s="50">
        <f>IF(C52="","",COUNTA(C$41:$C51))</f>
        <v>11</v>
      </c>
      <c r="C52" s="33" t="s">
        <v>176</v>
      </c>
      <c r="D52" s="129" t="s">
        <v>46</v>
      </c>
      <c r="E52" s="145"/>
      <c r="F52" s="76" t="s">
        <v>92</v>
      </c>
      <c r="G52" s="92"/>
      <c r="I52" s="89">
        <v>0</v>
      </c>
      <c r="J52" s="103">
        <f>SUM(G52+H53)*I52</f>
        <v>0</v>
      </c>
      <c r="K52" s="103"/>
      <c r="L52" s="44"/>
      <c r="N52" s="42"/>
    </row>
    <row r="53" spans="1:14" x14ac:dyDescent="0.4">
      <c r="A53" s="5" t="s">
        <v>118</v>
      </c>
      <c r="B53" s="50">
        <f>IF(C53="","",COUNTA(C$41:$C52))</f>
        <v>12</v>
      </c>
      <c r="C53" s="33" t="s">
        <v>181</v>
      </c>
      <c r="D53" s="129" t="s">
        <v>47</v>
      </c>
      <c r="E53" s="145"/>
      <c r="F53" s="76" t="s">
        <v>89</v>
      </c>
      <c r="G53" s="92"/>
      <c r="H53" s="95"/>
      <c r="I53" s="89">
        <v>0</v>
      </c>
      <c r="J53" s="103">
        <f>SUM(G53+H53)*I53</f>
        <v>0</v>
      </c>
      <c r="K53" s="103"/>
      <c r="L53" s="44"/>
      <c r="N53" s="42"/>
    </row>
    <row r="54" spans="1:14" x14ac:dyDescent="0.4">
      <c r="B54" s="28" t="s">
        <v>28</v>
      </c>
      <c r="C54" s="168" t="s">
        <v>356</v>
      </c>
      <c r="D54" s="169"/>
      <c r="E54" s="169"/>
      <c r="F54" s="169"/>
      <c r="G54" s="169"/>
      <c r="H54" s="169"/>
      <c r="I54" s="169"/>
      <c r="J54" s="169"/>
      <c r="K54" s="170"/>
      <c r="L54" s="38"/>
      <c r="N54" s="42"/>
    </row>
    <row r="55" spans="1:14" ht="78.75" x14ac:dyDescent="0.4">
      <c r="A55" s="5" t="s">
        <v>118</v>
      </c>
      <c r="B55" s="50">
        <f>IF(C55="","",COUNTA(C$41:$C53))</f>
        <v>13</v>
      </c>
      <c r="C55" s="33" t="s">
        <v>186</v>
      </c>
      <c r="D55" s="129" t="s">
        <v>132</v>
      </c>
      <c r="E55" s="145" t="s">
        <v>184</v>
      </c>
      <c r="F55" s="76" t="s">
        <v>90</v>
      </c>
      <c r="G55" s="92"/>
      <c r="H55" s="95"/>
      <c r="I55" s="89">
        <v>0</v>
      </c>
      <c r="J55" s="103">
        <f>SUM(G55+H55)*I55</f>
        <v>0</v>
      </c>
      <c r="K55" s="103"/>
      <c r="L55" s="44"/>
      <c r="N55" s="42"/>
    </row>
    <row r="56" spans="1:14" ht="65.650000000000006" x14ac:dyDescent="0.4">
      <c r="A56" s="5" t="s">
        <v>118</v>
      </c>
      <c r="B56" s="50">
        <f>IF(C56="","",COUNTA(C$41:$C54))</f>
        <v>14</v>
      </c>
      <c r="C56" s="33" t="s">
        <v>185</v>
      </c>
      <c r="D56" s="129" t="s">
        <v>46</v>
      </c>
      <c r="E56" s="145" t="s">
        <v>183</v>
      </c>
      <c r="F56" s="76" t="s">
        <v>85</v>
      </c>
      <c r="G56" s="92"/>
      <c r="H56" s="95"/>
      <c r="I56" s="89">
        <v>0</v>
      </c>
      <c r="J56" s="103">
        <f>SUM(G56+H56)*I56</f>
        <v>0</v>
      </c>
      <c r="K56" s="103"/>
      <c r="L56" s="44"/>
      <c r="N56" s="42"/>
    </row>
    <row r="57" spans="1:14" x14ac:dyDescent="0.4">
      <c r="B57" s="28" t="s">
        <v>28</v>
      </c>
      <c r="C57" s="168" t="s">
        <v>355</v>
      </c>
      <c r="D57" s="169"/>
      <c r="E57" s="169"/>
      <c r="F57" s="169"/>
      <c r="G57" s="169"/>
      <c r="H57" s="169"/>
      <c r="I57" s="169"/>
      <c r="J57" s="169"/>
      <c r="K57" s="170"/>
      <c r="L57" s="38"/>
      <c r="N57" s="42"/>
    </row>
    <row r="58" spans="1:14" ht="26.25" x14ac:dyDescent="0.4">
      <c r="A58" s="5" t="s">
        <v>118</v>
      </c>
      <c r="B58" s="50">
        <f>IF(C58="","",COUNTA(C$41:$C55))</f>
        <v>15</v>
      </c>
      <c r="C58" s="33" t="s">
        <v>187</v>
      </c>
      <c r="D58" s="129" t="s">
        <v>24</v>
      </c>
      <c r="E58" s="145" t="s">
        <v>188</v>
      </c>
      <c r="F58" s="76" t="s">
        <v>92</v>
      </c>
      <c r="G58" s="92"/>
      <c r="H58" s="95"/>
      <c r="I58" s="89">
        <v>0</v>
      </c>
      <c r="J58" s="103">
        <f>SUM(G58+H58)*I58</f>
        <v>0</v>
      </c>
      <c r="K58" s="103"/>
      <c r="L58" s="44"/>
      <c r="N58" s="42"/>
    </row>
    <row r="59" spans="1:14" ht="23.65" customHeight="1" x14ac:dyDescent="0.4">
      <c r="B59" s="28" t="s">
        <v>28</v>
      </c>
      <c r="C59" s="168" t="s">
        <v>354</v>
      </c>
      <c r="D59" s="169"/>
      <c r="E59" s="169"/>
      <c r="F59" s="169"/>
      <c r="G59" s="169"/>
      <c r="H59" s="169"/>
      <c r="I59" s="169"/>
      <c r="J59" s="169"/>
      <c r="K59" s="170"/>
      <c r="L59" s="38"/>
      <c r="N59" s="42"/>
    </row>
    <row r="60" spans="1:14" ht="55.5" customHeight="1" x14ac:dyDescent="0.4">
      <c r="A60" s="5" t="s">
        <v>118</v>
      </c>
      <c r="B60" s="50">
        <f>IF(C60="","",COUNTA(C$41:$C56))</f>
        <v>16</v>
      </c>
      <c r="C60" s="33" t="s">
        <v>566</v>
      </c>
      <c r="D60" s="129" t="s">
        <v>24</v>
      </c>
      <c r="E60" s="145"/>
      <c r="F60" s="76" t="s">
        <v>87</v>
      </c>
      <c r="G60" s="92"/>
      <c r="H60" s="95"/>
      <c r="I60" s="89">
        <v>0</v>
      </c>
      <c r="J60" s="103">
        <f>SUM(G60+H60)*I60</f>
        <v>0</v>
      </c>
      <c r="K60" s="103"/>
      <c r="L60" s="44"/>
      <c r="N60" s="42"/>
    </row>
    <row r="61" spans="1:14" hidden="1" x14ac:dyDescent="0.4">
      <c r="A61" s="5" t="s">
        <v>118</v>
      </c>
      <c r="B61" s="50">
        <f>IF(C61="","",COUNTA(C$41:$C57))</f>
        <v>17</v>
      </c>
      <c r="C61" s="33" t="s">
        <v>189</v>
      </c>
      <c r="D61" s="129" t="s">
        <v>46</v>
      </c>
      <c r="E61" s="145"/>
      <c r="F61" s="76" t="s">
        <v>87</v>
      </c>
      <c r="G61" s="92"/>
      <c r="H61" s="95"/>
      <c r="I61" s="89">
        <v>0</v>
      </c>
      <c r="J61" s="103">
        <f>SUM(G61+H61)*I61</f>
        <v>0</v>
      </c>
      <c r="K61" s="103"/>
      <c r="L61" s="44"/>
      <c r="N61" s="42"/>
    </row>
    <row r="62" spans="1:14" hidden="1" x14ac:dyDescent="0.4">
      <c r="A62" s="5" t="s">
        <v>118</v>
      </c>
      <c r="B62" s="50">
        <f>IF(C62="","",COUNTA(C$41:$C58))</f>
        <v>18</v>
      </c>
      <c r="C62" s="33" t="s">
        <v>190</v>
      </c>
      <c r="D62" s="129" t="s">
        <v>46</v>
      </c>
      <c r="E62" s="145" t="s">
        <v>183</v>
      </c>
      <c r="F62" s="76" t="s">
        <v>87</v>
      </c>
      <c r="G62" s="92"/>
      <c r="H62" s="95"/>
      <c r="I62" s="89">
        <v>0</v>
      </c>
      <c r="J62" s="103">
        <f>SUM(G62+H62)*I62</f>
        <v>0</v>
      </c>
      <c r="K62" s="103"/>
      <c r="L62" s="44"/>
      <c r="N62" s="42"/>
    </row>
    <row r="63" spans="1:14" ht="39.4" x14ac:dyDescent="0.4">
      <c r="A63" s="5" t="s">
        <v>118</v>
      </c>
      <c r="B63" s="50">
        <f>IF(C63="","",COUNTA(C$41:$C59))</f>
        <v>19</v>
      </c>
      <c r="C63" s="33" t="s">
        <v>567</v>
      </c>
      <c r="D63" s="129" t="s">
        <v>24</v>
      </c>
      <c r="E63" s="145"/>
      <c r="F63" s="76" t="s">
        <v>88</v>
      </c>
      <c r="G63" s="92"/>
      <c r="H63" s="95"/>
      <c r="I63" s="89">
        <v>0</v>
      </c>
      <c r="J63" s="103">
        <f>SUM(G63+H63)*I63</f>
        <v>0</v>
      </c>
      <c r="K63" s="103"/>
      <c r="L63" s="44"/>
      <c r="N63" s="42"/>
    </row>
    <row r="64" spans="1:14" x14ac:dyDescent="0.4">
      <c r="B64" s="28" t="s">
        <v>193</v>
      </c>
      <c r="C64" s="168" t="s">
        <v>353</v>
      </c>
      <c r="D64" s="169"/>
      <c r="E64" s="169"/>
      <c r="F64" s="169"/>
      <c r="G64" s="169"/>
      <c r="H64" s="169"/>
      <c r="I64" s="169"/>
      <c r="J64" s="169"/>
      <c r="K64" s="170"/>
      <c r="N64" s="42"/>
    </row>
    <row r="65" spans="1:14" ht="26.25" x14ac:dyDescent="0.4">
      <c r="A65" s="5" t="s">
        <v>118</v>
      </c>
      <c r="B65" s="150">
        <f>IF(C65="","",COUNTA(C$65:$C65))</f>
        <v>1</v>
      </c>
      <c r="C65" s="74" t="s">
        <v>194</v>
      </c>
      <c r="D65" s="129" t="s">
        <v>130</v>
      </c>
      <c r="E65" s="145"/>
      <c r="F65" s="76" t="s">
        <v>73</v>
      </c>
      <c r="G65" s="92"/>
      <c r="H65" s="95"/>
      <c r="I65" s="89">
        <v>0</v>
      </c>
      <c r="J65" s="103">
        <f>SUM(G65+H65)*I65</f>
        <v>0</v>
      </c>
      <c r="K65" s="103"/>
      <c r="N65" s="42"/>
    </row>
    <row r="66" spans="1:14" ht="26.25" hidden="1" x14ac:dyDescent="0.4">
      <c r="A66" s="5" t="s">
        <v>119</v>
      </c>
      <c r="B66" s="150">
        <f>IF(C66="","",COUNTA(C$65:$C66))</f>
        <v>2</v>
      </c>
      <c r="C66" s="74" t="s">
        <v>195</v>
      </c>
      <c r="D66" s="129" t="s">
        <v>46</v>
      </c>
      <c r="E66" s="145" t="s">
        <v>183</v>
      </c>
      <c r="F66" s="76" t="s">
        <v>73</v>
      </c>
      <c r="G66" s="92"/>
      <c r="H66" s="95"/>
      <c r="I66" s="89">
        <v>0</v>
      </c>
      <c r="J66" s="108"/>
      <c r="K66" s="103"/>
      <c r="N66" s="42"/>
    </row>
    <row r="67" spans="1:14" ht="12.75" customHeight="1" x14ac:dyDescent="0.4">
      <c r="B67" s="189" t="s">
        <v>358</v>
      </c>
      <c r="C67" s="190"/>
      <c r="D67" s="190"/>
      <c r="E67" s="190"/>
      <c r="F67" s="190"/>
      <c r="G67" s="190"/>
      <c r="H67" s="190"/>
      <c r="I67" s="190"/>
      <c r="J67" s="190"/>
      <c r="K67" s="191"/>
    </row>
    <row r="68" spans="1:14" x14ac:dyDescent="0.4">
      <c r="B68" s="28" t="s">
        <v>30</v>
      </c>
      <c r="C68" s="168" t="s">
        <v>31</v>
      </c>
      <c r="D68" s="169"/>
      <c r="E68" s="169"/>
      <c r="F68" s="169"/>
      <c r="G68" s="169"/>
      <c r="H68" s="169"/>
      <c r="I68" s="169"/>
      <c r="J68" s="169"/>
      <c r="K68" s="170"/>
      <c r="L68" s="38"/>
      <c r="N68" s="42"/>
    </row>
    <row r="69" spans="1:14" x14ac:dyDescent="0.4">
      <c r="A69" s="5" t="s">
        <v>119</v>
      </c>
      <c r="B69" s="52">
        <f>IF(C69="","",COUNTA(C$69:$C69))</f>
        <v>1</v>
      </c>
      <c r="C69" s="32" t="s">
        <v>191</v>
      </c>
      <c r="D69" s="129" t="s">
        <v>3</v>
      </c>
      <c r="E69" s="144"/>
      <c r="F69" s="76" t="s">
        <v>86</v>
      </c>
      <c r="G69" s="92"/>
      <c r="H69" s="95"/>
      <c r="I69" s="89">
        <v>0</v>
      </c>
      <c r="J69" s="103">
        <f>SUM(G69+H69)*I69</f>
        <v>0</v>
      </c>
      <c r="K69" s="103"/>
      <c r="L69" s="38"/>
      <c r="N69" s="42"/>
    </row>
    <row r="70" spans="1:14" ht="118.15" x14ac:dyDescent="0.4">
      <c r="A70" s="5" t="s">
        <v>119</v>
      </c>
      <c r="B70" s="52">
        <f>IF(C69="","",COUNTA(C$69:$C70))</f>
        <v>2</v>
      </c>
      <c r="C70" s="32" t="s">
        <v>192</v>
      </c>
      <c r="D70" s="129" t="s">
        <v>130</v>
      </c>
      <c r="E70" s="144"/>
      <c r="F70" s="76" t="s">
        <v>101</v>
      </c>
      <c r="G70" s="92"/>
      <c r="H70" s="95"/>
      <c r="I70" s="89">
        <v>0</v>
      </c>
      <c r="J70" s="103">
        <f>SUM(G70+H70)*I70</f>
        <v>0</v>
      </c>
      <c r="K70" s="103"/>
      <c r="L70" s="38"/>
      <c r="N70" s="42"/>
    </row>
    <row r="71" spans="1:14" x14ac:dyDescent="0.4">
      <c r="B71" s="28" t="s">
        <v>196</v>
      </c>
      <c r="C71" s="168" t="s">
        <v>352</v>
      </c>
      <c r="D71" s="169"/>
      <c r="E71" s="169"/>
      <c r="F71" s="169"/>
      <c r="G71" s="169"/>
      <c r="H71" s="169"/>
      <c r="I71" s="169"/>
      <c r="J71" s="169"/>
      <c r="K71" s="170"/>
      <c r="N71" s="42"/>
    </row>
    <row r="72" spans="1:14" x14ac:dyDescent="0.4">
      <c r="A72" s="5" t="s">
        <v>118</v>
      </c>
      <c r="B72" s="151">
        <f>IF(C65="","",COUNTA(C$65:$C65))</f>
        <v>1</v>
      </c>
      <c r="C72" s="74" t="s">
        <v>197</v>
      </c>
      <c r="D72" s="129" t="s">
        <v>24</v>
      </c>
      <c r="E72" s="145"/>
      <c r="F72" s="76" t="s">
        <v>90</v>
      </c>
      <c r="G72" s="92"/>
      <c r="H72" s="95"/>
      <c r="I72" s="89">
        <v>0</v>
      </c>
      <c r="J72" s="108">
        <f>I72*H72</f>
        <v>0</v>
      </c>
      <c r="K72" s="103"/>
      <c r="N72" s="42"/>
    </row>
    <row r="73" spans="1:14" x14ac:dyDescent="0.4">
      <c r="A73" s="5" t="s">
        <v>118</v>
      </c>
      <c r="B73" s="151">
        <f>IF(C66="","",COUNTA(C$65:$C66))</f>
        <v>2</v>
      </c>
      <c r="C73" s="74" t="s">
        <v>198</v>
      </c>
      <c r="D73" s="129" t="s">
        <v>130</v>
      </c>
      <c r="E73" s="145"/>
      <c r="F73" s="76" t="s">
        <v>97</v>
      </c>
      <c r="G73" s="92"/>
      <c r="H73" s="95"/>
      <c r="I73" s="89">
        <v>0</v>
      </c>
      <c r="J73" s="108">
        <f>I73*G73</f>
        <v>0</v>
      </c>
      <c r="K73" s="103"/>
      <c r="N73" s="42"/>
    </row>
    <row r="74" spans="1:14" ht="26.25" x14ac:dyDescent="0.4">
      <c r="A74" s="5" t="s">
        <v>119</v>
      </c>
      <c r="B74" s="151">
        <f>IF(C71="","",COUNTA(C$65:$C71))</f>
        <v>6</v>
      </c>
      <c r="C74" s="74" t="s">
        <v>199</v>
      </c>
      <c r="D74" s="129" t="s">
        <v>130</v>
      </c>
      <c r="E74" s="145"/>
      <c r="F74" s="76" t="s">
        <v>96</v>
      </c>
      <c r="G74" s="92"/>
      <c r="H74" s="95"/>
      <c r="I74" s="89">
        <v>0</v>
      </c>
      <c r="J74" s="103">
        <f>SUM(G74+H74)*I74</f>
        <v>0</v>
      </c>
      <c r="K74" s="103"/>
      <c r="N74" s="42"/>
    </row>
    <row r="75" spans="1:14" ht="26.25" x14ac:dyDescent="0.4">
      <c r="A75" s="5" t="s">
        <v>119</v>
      </c>
      <c r="B75" s="151">
        <f>IF(C72="","",COUNTA(C$65:$C72))</f>
        <v>7</v>
      </c>
      <c r="C75" s="74" t="s">
        <v>200</v>
      </c>
      <c r="D75" s="129" t="s">
        <v>3</v>
      </c>
      <c r="E75" s="145"/>
      <c r="F75" s="76" t="s">
        <v>62</v>
      </c>
      <c r="G75" s="92"/>
      <c r="H75" s="95"/>
      <c r="I75" s="89">
        <v>0</v>
      </c>
      <c r="J75" s="103">
        <f>SUM(G75+H75)*I75</f>
        <v>0</v>
      </c>
      <c r="K75" s="103"/>
      <c r="N75" s="42"/>
    </row>
    <row r="76" spans="1:14" ht="52.5" x14ac:dyDescent="0.4">
      <c r="A76" s="5" t="s">
        <v>118</v>
      </c>
      <c r="B76" s="151">
        <f>IF(C73="","",COUNTA(C$65:$C73))</f>
        <v>8</v>
      </c>
      <c r="C76" s="74" t="s">
        <v>201</v>
      </c>
      <c r="D76" s="129" t="s">
        <v>3</v>
      </c>
      <c r="E76" s="145"/>
      <c r="F76" s="76" t="s">
        <v>90</v>
      </c>
      <c r="G76" s="92"/>
      <c r="H76" s="95"/>
      <c r="I76" s="89">
        <v>0</v>
      </c>
      <c r="J76" s="108">
        <f>I76*H76</f>
        <v>0</v>
      </c>
      <c r="K76" s="103"/>
      <c r="N76" s="42"/>
    </row>
    <row r="77" spans="1:14" x14ac:dyDescent="0.4">
      <c r="B77" s="28" t="s">
        <v>202</v>
      </c>
      <c r="C77" s="168" t="s">
        <v>244</v>
      </c>
      <c r="D77" s="169"/>
      <c r="E77" s="169"/>
      <c r="F77" s="169"/>
      <c r="G77" s="169"/>
      <c r="H77" s="169"/>
      <c r="I77" s="169"/>
      <c r="J77" s="169"/>
      <c r="K77" s="170"/>
      <c r="N77" s="42"/>
    </row>
    <row r="78" spans="1:14" x14ac:dyDescent="0.4">
      <c r="A78" s="5" t="s">
        <v>118</v>
      </c>
      <c r="B78" s="149">
        <f>IF(C78="","",COUNTA(C$78:$C78))</f>
        <v>1</v>
      </c>
      <c r="C78" s="74" t="s">
        <v>203</v>
      </c>
      <c r="D78" s="129" t="s">
        <v>24</v>
      </c>
      <c r="E78" s="145"/>
      <c r="F78" s="76" t="s">
        <v>91</v>
      </c>
      <c r="G78" s="92"/>
      <c r="H78" s="95"/>
      <c r="I78" s="89">
        <v>0</v>
      </c>
      <c r="J78" s="103">
        <f>SUM(G78+H78)*I78</f>
        <v>0</v>
      </c>
      <c r="K78" s="103"/>
      <c r="N78" s="42"/>
    </row>
    <row r="79" spans="1:14" ht="26.25" hidden="1" x14ac:dyDescent="0.4">
      <c r="A79" s="5" t="s">
        <v>118</v>
      </c>
      <c r="B79" s="149">
        <f>IF(C79="","",COUNTA(C$78:$C79))</f>
        <v>2</v>
      </c>
      <c r="C79" s="74" t="s">
        <v>239</v>
      </c>
      <c r="D79" s="129" t="s">
        <v>46</v>
      </c>
      <c r="E79" s="145"/>
      <c r="F79" s="76" t="s">
        <v>90</v>
      </c>
      <c r="G79" s="92"/>
      <c r="H79" s="95"/>
      <c r="I79" s="89">
        <v>0</v>
      </c>
      <c r="J79" s="108"/>
      <c r="K79" s="103"/>
      <c r="N79" s="42"/>
    </row>
    <row r="80" spans="1:14" ht="26.25" hidden="1" x14ac:dyDescent="0.4">
      <c r="A80" s="5" t="s">
        <v>118</v>
      </c>
      <c r="B80" s="149">
        <f>IF(C80="","",COUNTA(C$78:$C80))</f>
        <v>3</v>
      </c>
      <c r="C80" s="74" t="s">
        <v>204</v>
      </c>
      <c r="D80" s="129" t="s">
        <v>130</v>
      </c>
      <c r="E80" s="145"/>
      <c r="F80" s="76" t="s">
        <v>97</v>
      </c>
      <c r="G80" s="92"/>
      <c r="H80" s="95"/>
      <c r="I80" s="89">
        <v>0</v>
      </c>
      <c r="J80" s="108"/>
      <c r="K80" s="103"/>
      <c r="N80" s="42"/>
    </row>
    <row r="81" spans="1:14" hidden="1" x14ac:dyDescent="0.4">
      <c r="A81" s="5" t="s">
        <v>118</v>
      </c>
      <c r="B81" s="149">
        <f>IF(C81="","",COUNTA(C$78:$C81))</f>
        <v>4</v>
      </c>
      <c r="C81" s="74" t="s">
        <v>205</v>
      </c>
      <c r="D81" s="129" t="s">
        <v>130</v>
      </c>
      <c r="E81" s="145"/>
      <c r="F81" s="76" t="s">
        <v>84</v>
      </c>
      <c r="G81" s="92"/>
      <c r="H81" s="95"/>
      <c r="I81" s="89">
        <v>0</v>
      </c>
      <c r="J81" s="108"/>
      <c r="K81" s="103"/>
      <c r="N81" s="42"/>
    </row>
    <row r="82" spans="1:14" x14ac:dyDescent="0.4">
      <c r="A82" s="5" t="s">
        <v>119</v>
      </c>
      <c r="B82" s="149">
        <f>IF(C82="","",COUNTA(C$78:$C82))</f>
        <v>5</v>
      </c>
      <c r="C82" s="74" t="s">
        <v>206</v>
      </c>
      <c r="D82" s="129" t="s">
        <v>46</v>
      </c>
      <c r="E82" s="145"/>
      <c r="F82" s="76" t="s">
        <v>84</v>
      </c>
      <c r="G82" s="92"/>
      <c r="H82" s="95"/>
      <c r="I82" s="89">
        <v>0</v>
      </c>
      <c r="J82" s="103">
        <f>SUM(G82+H82)*I82</f>
        <v>0</v>
      </c>
      <c r="K82" s="103"/>
      <c r="N82" s="42"/>
    </row>
    <row r="83" spans="1:14" x14ac:dyDescent="0.4">
      <c r="A83" s="5" t="s">
        <v>118</v>
      </c>
      <c r="B83" s="149">
        <f>IF(C83="","",COUNTA(C$78:$C83))</f>
        <v>6</v>
      </c>
      <c r="C83" s="74" t="s">
        <v>207</v>
      </c>
      <c r="D83" s="129" t="s">
        <v>3</v>
      </c>
      <c r="E83" s="145"/>
      <c r="F83" s="76" t="s">
        <v>62</v>
      </c>
      <c r="G83" s="92"/>
      <c r="H83" s="95"/>
      <c r="I83" s="89">
        <v>0</v>
      </c>
      <c r="J83" s="103">
        <f>SUM(G83+H83)*I83</f>
        <v>0</v>
      </c>
      <c r="K83" s="103"/>
      <c r="N83" s="42"/>
    </row>
    <row r="84" spans="1:14" ht="39.4" x14ac:dyDescent="0.4">
      <c r="A84" s="5" t="s">
        <v>118</v>
      </c>
      <c r="B84" s="149">
        <f>IF(C84="","",COUNTA(C$78:$C84))</f>
        <v>7</v>
      </c>
      <c r="C84" s="74" t="s">
        <v>208</v>
      </c>
      <c r="D84" s="129" t="s">
        <v>44</v>
      </c>
      <c r="E84" s="145" t="s">
        <v>213</v>
      </c>
      <c r="F84" s="76" t="s">
        <v>84</v>
      </c>
      <c r="G84" s="92"/>
      <c r="H84" s="95"/>
      <c r="I84" s="89">
        <v>0</v>
      </c>
      <c r="J84" s="103">
        <f>SUM(G84+H84)*I84</f>
        <v>0</v>
      </c>
      <c r="K84" s="103"/>
      <c r="N84" s="42"/>
    </row>
    <row r="85" spans="1:14" ht="26.25" x14ac:dyDescent="0.4">
      <c r="A85" s="5" t="s">
        <v>119</v>
      </c>
      <c r="B85" s="149">
        <f>IF(C85="","",COUNTA(C$78:$C85))</f>
        <v>8</v>
      </c>
      <c r="C85" s="74" t="s">
        <v>209</v>
      </c>
      <c r="D85" s="129" t="s">
        <v>46</v>
      </c>
      <c r="E85" s="145"/>
      <c r="F85" s="76" t="s">
        <v>94</v>
      </c>
      <c r="G85" s="92"/>
      <c r="H85" s="95"/>
      <c r="I85" s="89">
        <v>0</v>
      </c>
      <c r="J85" s="103">
        <f>SUM(G85+H85)*I85</f>
        <v>0</v>
      </c>
      <c r="K85" s="103"/>
      <c r="N85" s="42"/>
    </row>
    <row r="86" spans="1:14" ht="39.4" x14ac:dyDescent="0.4">
      <c r="A86" s="5" t="s">
        <v>118</v>
      </c>
      <c r="B86" s="149">
        <f>IF(C86="","",COUNTA(C$78:$C86))</f>
        <v>9</v>
      </c>
      <c r="C86" s="74" t="s">
        <v>210</v>
      </c>
      <c r="D86" s="129" t="s">
        <v>46</v>
      </c>
      <c r="E86" s="145"/>
      <c r="F86" s="76" t="s">
        <v>81</v>
      </c>
      <c r="G86" s="92"/>
      <c r="H86" s="95"/>
      <c r="I86" s="89">
        <v>0</v>
      </c>
      <c r="J86" s="103">
        <f>SUM(G86+H86)*I86</f>
        <v>0</v>
      </c>
      <c r="K86" s="103"/>
      <c r="N86" s="42"/>
    </row>
    <row r="87" spans="1:14" x14ac:dyDescent="0.4">
      <c r="A87" s="5" t="s">
        <v>118</v>
      </c>
      <c r="B87" s="149">
        <f>IF(C87="","",COUNTA(C$78:$C87))</f>
        <v>10</v>
      </c>
      <c r="C87" s="74" t="s">
        <v>568</v>
      </c>
      <c r="D87" s="129" t="s">
        <v>3</v>
      </c>
      <c r="E87" s="145"/>
      <c r="F87" s="76" t="s">
        <v>62</v>
      </c>
      <c r="G87" s="92"/>
      <c r="H87" s="95"/>
      <c r="I87" s="89"/>
      <c r="J87" s="108">
        <f>I87*H87</f>
        <v>0</v>
      </c>
      <c r="K87" s="103"/>
      <c r="N87" s="42"/>
    </row>
    <row r="88" spans="1:14" ht="39.4" hidden="1" x14ac:dyDescent="0.4">
      <c r="A88" s="5" t="s">
        <v>118</v>
      </c>
      <c r="B88" s="149">
        <f>IF(C88="","",COUNTA(C$78:$C88))</f>
        <v>11</v>
      </c>
      <c r="C88" s="74" t="s">
        <v>212</v>
      </c>
      <c r="D88" s="129" t="s">
        <v>24</v>
      </c>
      <c r="E88" s="145"/>
      <c r="F88" s="76" t="s">
        <v>71</v>
      </c>
      <c r="G88" s="92"/>
      <c r="H88" s="95"/>
      <c r="I88" s="89">
        <v>0</v>
      </c>
      <c r="J88" s="108"/>
      <c r="K88" s="103"/>
      <c r="N88" s="42"/>
    </row>
    <row r="89" spans="1:14" ht="39.4" x14ac:dyDescent="0.4">
      <c r="A89" s="5" t="s">
        <v>118</v>
      </c>
      <c r="B89" s="149">
        <f>IF(C89="","",COUNTA(C$78:$C89))</f>
        <v>12</v>
      </c>
      <c r="C89" s="74" t="s">
        <v>214</v>
      </c>
      <c r="D89" s="129" t="s">
        <v>24</v>
      </c>
      <c r="E89" s="145"/>
      <c r="F89" s="76" t="s">
        <v>70</v>
      </c>
      <c r="G89" s="92"/>
      <c r="H89" s="95"/>
      <c r="I89" s="89">
        <v>0</v>
      </c>
      <c r="J89" s="103">
        <f>SUM(G89+H89)*I89</f>
        <v>0</v>
      </c>
      <c r="K89" s="103"/>
      <c r="N89" s="42"/>
    </row>
    <row r="90" spans="1:14" x14ac:dyDescent="0.4">
      <c r="A90" s="5" t="s">
        <v>118</v>
      </c>
      <c r="B90" s="149">
        <f>IF(C90="","",COUNTA(C$78:$C90))</f>
        <v>13</v>
      </c>
      <c r="C90" s="74" t="s">
        <v>215</v>
      </c>
      <c r="D90" s="129" t="s">
        <v>45</v>
      </c>
      <c r="E90" s="145"/>
      <c r="F90" s="76" t="s">
        <v>64</v>
      </c>
      <c r="G90" s="92"/>
      <c r="H90" s="95"/>
      <c r="I90" s="89">
        <v>0</v>
      </c>
      <c r="J90" s="103">
        <f>SUM(G90+H90)*I90</f>
        <v>0</v>
      </c>
      <c r="K90" s="103"/>
      <c r="N90" s="42"/>
    </row>
    <row r="91" spans="1:14" ht="26.25" x14ac:dyDescent="0.4">
      <c r="A91" s="5" t="s">
        <v>119</v>
      </c>
      <c r="B91" s="149">
        <f>IF(C91="","",COUNTA(C$78:$C91))</f>
        <v>14</v>
      </c>
      <c r="C91" s="74" t="s">
        <v>237</v>
      </c>
      <c r="D91" s="129" t="s">
        <v>46</v>
      </c>
      <c r="E91" s="145"/>
      <c r="F91" s="76" t="s">
        <v>94</v>
      </c>
      <c r="G91" s="92"/>
      <c r="H91" s="95"/>
      <c r="I91" s="89">
        <v>0</v>
      </c>
      <c r="J91" s="103">
        <f>SUM(G91+H91)*I91</f>
        <v>0</v>
      </c>
      <c r="K91" s="103"/>
      <c r="N91" s="42"/>
    </row>
    <row r="92" spans="1:14" hidden="1" x14ac:dyDescent="0.4">
      <c r="A92" s="5" t="s">
        <v>118</v>
      </c>
      <c r="B92" s="149">
        <f>IF(C92="","",COUNTA(C$78:$C92))</f>
        <v>15</v>
      </c>
      <c r="C92" s="74" t="s">
        <v>216</v>
      </c>
      <c r="D92" s="129" t="s">
        <v>46</v>
      </c>
      <c r="E92" s="145"/>
      <c r="F92" s="76" t="s">
        <v>92</v>
      </c>
      <c r="G92" s="92"/>
      <c r="H92" s="95"/>
      <c r="I92" s="89">
        <v>0</v>
      </c>
      <c r="J92" s="108"/>
      <c r="K92" s="103"/>
      <c r="N92" s="42"/>
    </row>
    <row r="93" spans="1:14" ht="52.5" x14ac:dyDescent="0.4">
      <c r="A93" s="5" t="s">
        <v>119</v>
      </c>
      <c r="B93" s="149">
        <f>IF(C93="","",COUNTA(C$78:$C93))</f>
        <v>16</v>
      </c>
      <c r="C93" s="74" t="s">
        <v>217</v>
      </c>
      <c r="D93" s="129" t="s">
        <v>44</v>
      </c>
      <c r="E93" s="145"/>
      <c r="F93" s="76" t="s">
        <v>94</v>
      </c>
      <c r="G93" s="92"/>
      <c r="H93" s="95"/>
      <c r="I93" s="89">
        <v>0</v>
      </c>
      <c r="J93" s="103">
        <f>SUM(G93+H93)*I93</f>
        <v>0</v>
      </c>
      <c r="K93" s="103"/>
      <c r="N93" s="42"/>
    </row>
    <row r="94" spans="1:14" ht="26.25" x14ac:dyDescent="0.4">
      <c r="A94" s="5" t="s">
        <v>119</v>
      </c>
      <c r="B94" s="149">
        <f>IF(C94="","",COUNTA(C$78:$C94))</f>
        <v>17</v>
      </c>
      <c r="C94" s="74" t="s">
        <v>218</v>
      </c>
      <c r="D94" s="129" t="s">
        <v>3</v>
      </c>
      <c r="E94" s="145"/>
      <c r="F94" s="76" t="s">
        <v>62</v>
      </c>
      <c r="G94" s="92"/>
      <c r="H94" s="95"/>
      <c r="I94" s="89">
        <v>0</v>
      </c>
      <c r="J94" s="103">
        <f>SUM(G94+H94)*I94</f>
        <v>0</v>
      </c>
      <c r="K94" s="103"/>
      <c r="N94" s="42"/>
    </row>
    <row r="95" spans="1:14" hidden="1" x14ac:dyDescent="0.4">
      <c r="A95" s="5" t="s">
        <v>118</v>
      </c>
      <c r="B95" s="149">
        <f>IF(C95="","",COUNTA(C$78:$C95))</f>
        <v>18</v>
      </c>
      <c r="C95" s="74" t="s">
        <v>219</v>
      </c>
      <c r="D95" s="129" t="s">
        <v>130</v>
      </c>
      <c r="E95" s="145"/>
      <c r="F95" s="76" t="s">
        <v>97</v>
      </c>
      <c r="G95" s="92"/>
      <c r="H95" s="95"/>
      <c r="I95" s="89">
        <v>0</v>
      </c>
      <c r="J95" s="108"/>
      <c r="K95" s="103"/>
      <c r="N95" s="42"/>
    </row>
    <row r="96" spans="1:14" hidden="1" x14ac:dyDescent="0.4">
      <c r="A96" s="5" t="s">
        <v>118</v>
      </c>
      <c r="B96" s="149">
        <f>IF(C96="","",COUNTA(C$78:$C96))</f>
        <v>19</v>
      </c>
      <c r="C96" s="74" t="s">
        <v>220</v>
      </c>
      <c r="D96" s="129" t="s">
        <v>24</v>
      </c>
      <c r="E96" s="145"/>
      <c r="F96" s="76" t="s">
        <v>90</v>
      </c>
      <c r="G96" s="92"/>
      <c r="H96" s="95"/>
      <c r="I96" s="89">
        <v>0</v>
      </c>
      <c r="J96" s="108"/>
      <c r="K96" s="103"/>
      <c r="N96" s="42"/>
    </row>
    <row r="97" spans="1:14" hidden="1" x14ac:dyDescent="0.4">
      <c r="A97" s="5" t="s">
        <v>118</v>
      </c>
      <c r="B97" s="149">
        <f>IF(C97="","",COUNTA(C$78:$C97))</f>
        <v>20</v>
      </c>
      <c r="C97" s="74" t="s">
        <v>221</v>
      </c>
      <c r="D97" s="129" t="s">
        <v>44</v>
      </c>
      <c r="E97" s="145" t="s">
        <v>183</v>
      </c>
      <c r="F97" s="76" t="s">
        <v>92</v>
      </c>
      <c r="G97" s="92"/>
      <c r="H97" s="95"/>
      <c r="I97" s="89">
        <v>0</v>
      </c>
      <c r="J97" s="108"/>
      <c r="K97" s="103"/>
      <c r="N97" s="42"/>
    </row>
    <row r="98" spans="1:14" ht="39.4" hidden="1" x14ac:dyDescent="0.4">
      <c r="A98" s="5" t="s">
        <v>118</v>
      </c>
      <c r="B98" s="149">
        <f>IF(C98="","",COUNTA(C$78:$C98))</f>
        <v>21</v>
      </c>
      <c r="C98" s="74" t="s">
        <v>222</v>
      </c>
      <c r="D98" s="129" t="s">
        <v>132</v>
      </c>
      <c r="E98" s="145"/>
      <c r="F98" s="76" t="s">
        <v>71</v>
      </c>
      <c r="G98" s="92"/>
      <c r="H98" s="95"/>
      <c r="I98" s="89">
        <v>0</v>
      </c>
      <c r="J98" s="108"/>
      <c r="K98" s="103"/>
      <c r="N98" s="42"/>
    </row>
    <row r="99" spans="1:14" hidden="1" x14ac:dyDescent="0.4">
      <c r="A99" s="5" t="s">
        <v>118</v>
      </c>
      <c r="B99" s="149">
        <f>IF(C99="","",COUNTA(C$78:$C99))</f>
        <v>22</v>
      </c>
      <c r="C99" s="74" t="s">
        <v>223</v>
      </c>
      <c r="D99" s="129" t="s">
        <v>44</v>
      </c>
      <c r="E99" s="145" t="s">
        <v>183</v>
      </c>
      <c r="F99" s="76" t="s">
        <v>92</v>
      </c>
      <c r="G99" s="92"/>
      <c r="H99" s="95"/>
      <c r="I99" s="89">
        <v>0</v>
      </c>
      <c r="J99" s="108"/>
      <c r="K99" s="103"/>
      <c r="N99" s="42"/>
    </row>
    <row r="100" spans="1:14" ht="39.4" hidden="1" x14ac:dyDescent="0.4">
      <c r="A100" s="5" t="s">
        <v>118</v>
      </c>
      <c r="B100" s="149">
        <f>IF(C100="","",COUNTA(C$78:$C100))</f>
        <v>23</v>
      </c>
      <c r="C100" s="74" t="s">
        <v>224</v>
      </c>
      <c r="D100" s="129" t="s">
        <v>132</v>
      </c>
      <c r="E100" s="145"/>
      <c r="F100" s="76" t="s">
        <v>72</v>
      </c>
      <c r="G100" s="92"/>
      <c r="H100" s="95"/>
      <c r="I100" s="89">
        <v>0</v>
      </c>
      <c r="J100" s="108"/>
      <c r="K100" s="103"/>
      <c r="N100" s="42"/>
    </row>
    <row r="101" spans="1:14" hidden="1" x14ac:dyDescent="0.4">
      <c r="A101" s="5" t="s">
        <v>118</v>
      </c>
      <c r="B101" s="149">
        <f>IF(C101="","",COUNTA(C$78:$C101))</f>
        <v>24</v>
      </c>
      <c r="C101" s="74" t="s">
        <v>225</v>
      </c>
      <c r="D101" s="129" t="s">
        <v>132</v>
      </c>
      <c r="E101" s="145"/>
      <c r="F101" s="76" t="s">
        <v>71</v>
      </c>
      <c r="G101" s="92"/>
      <c r="H101" s="95"/>
      <c r="I101" s="89">
        <v>0</v>
      </c>
      <c r="J101" s="108"/>
      <c r="K101" s="103"/>
      <c r="N101" s="42"/>
    </row>
    <row r="102" spans="1:14" x14ac:dyDescent="0.4">
      <c r="A102" s="5" t="s">
        <v>118</v>
      </c>
      <c r="B102" s="149">
        <f>IF(C102="","",COUNTA(C$78:$C102))</f>
        <v>25</v>
      </c>
      <c r="C102" s="74" t="s">
        <v>226</v>
      </c>
      <c r="D102" s="129" t="s">
        <v>45</v>
      </c>
      <c r="E102" s="145"/>
      <c r="F102" s="76" t="s">
        <v>96</v>
      </c>
      <c r="G102" s="92"/>
      <c r="H102" s="95"/>
      <c r="I102" s="89">
        <v>0</v>
      </c>
      <c r="J102" s="103">
        <f>SUM(G102+H102)*I102</f>
        <v>0</v>
      </c>
      <c r="K102" s="103"/>
      <c r="N102" s="42"/>
    </row>
    <row r="103" spans="1:14" ht="39.4" hidden="1" x14ac:dyDescent="0.4">
      <c r="A103" s="5" t="s">
        <v>118</v>
      </c>
      <c r="B103" s="149">
        <f>IF(C103="","",COUNTA(C$78:$C103))</f>
        <v>26</v>
      </c>
      <c r="C103" s="74" t="s">
        <v>227</v>
      </c>
      <c r="D103" s="129" t="s">
        <v>24</v>
      </c>
      <c r="E103" s="145"/>
      <c r="F103" s="76" t="s">
        <v>87</v>
      </c>
      <c r="G103" s="92"/>
      <c r="H103" s="95"/>
      <c r="I103" s="89">
        <v>0</v>
      </c>
      <c r="J103" s="108"/>
      <c r="K103" s="103"/>
      <c r="N103" s="42"/>
    </row>
    <row r="104" spans="1:14" ht="26.25" hidden="1" x14ac:dyDescent="0.4">
      <c r="A104" s="5" t="s">
        <v>118</v>
      </c>
      <c r="B104" s="149">
        <f>IF(C104="","",COUNTA(C$78:$C104))</f>
        <v>27</v>
      </c>
      <c r="C104" s="74" t="s">
        <v>228</v>
      </c>
      <c r="D104" s="129" t="s">
        <v>132</v>
      </c>
      <c r="E104" s="145"/>
      <c r="F104" s="76" t="s">
        <v>96</v>
      </c>
      <c r="G104" s="92"/>
      <c r="H104" s="95"/>
      <c r="I104" s="89"/>
      <c r="J104" s="108">
        <f>I104*G104</f>
        <v>0</v>
      </c>
      <c r="K104" s="103"/>
      <c r="N104" s="42"/>
    </row>
    <row r="105" spans="1:14" hidden="1" x14ac:dyDescent="0.4">
      <c r="A105" s="5" t="s">
        <v>118</v>
      </c>
      <c r="B105" s="149">
        <f>IF(C105="","",COUNTA(C$78:$C105))</f>
        <v>28</v>
      </c>
      <c r="C105" s="74" t="s">
        <v>229</v>
      </c>
      <c r="D105" s="129" t="s">
        <v>47</v>
      </c>
      <c r="E105" s="145"/>
      <c r="F105" s="76" t="s">
        <v>85</v>
      </c>
      <c r="G105" s="92"/>
      <c r="H105" s="95"/>
      <c r="I105" s="89">
        <v>0</v>
      </c>
      <c r="J105" s="108"/>
      <c r="K105" s="103"/>
      <c r="N105" s="42"/>
    </row>
    <row r="106" spans="1:14" hidden="1" x14ac:dyDescent="0.4">
      <c r="A106" s="5" t="s">
        <v>118</v>
      </c>
      <c r="B106" s="149">
        <f>IF(C106="","",COUNTA(C$78:$C106))</f>
        <v>29</v>
      </c>
      <c r="C106" s="74" t="s">
        <v>230</v>
      </c>
      <c r="D106" s="129" t="s">
        <v>46</v>
      </c>
      <c r="E106" s="145"/>
      <c r="F106" s="76" t="s">
        <v>90</v>
      </c>
      <c r="G106" s="92"/>
      <c r="H106" s="95"/>
      <c r="I106" s="89">
        <v>0</v>
      </c>
      <c r="J106" s="108"/>
      <c r="K106" s="103"/>
      <c r="N106" s="42"/>
    </row>
    <row r="107" spans="1:14" hidden="1" x14ac:dyDescent="0.4">
      <c r="A107" s="5" t="s">
        <v>118</v>
      </c>
      <c r="B107" s="149">
        <f>IF(C107="","",COUNTA(C$78:$C107))</f>
        <v>30</v>
      </c>
      <c r="C107" s="74" t="s">
        <v>231</v>
      </c>
      <c r="D107" s="129" t="s">
        <v>24</v>
      </c>
      <c r="E107" s="145"/>
      <c r="F107" s="76" t="s">
        <v>92</v>
      </c>
      <c r="G107" s="92"/>
      <c r="H107" s="95"/>
      <c r="I107" s="89">
        <v>0</v>
      </c>
      <c r="J107" s="108"/>
      <c r="K107" s="103"/>
      <c r="N107" s="42"/>
    </row>
    <row r="108" spans="1:14" hidden="1" x14ac:dyDescent="0.4">
      <c r="A108" s="5" t="s">
        <v>118</v>
      </c>
      <c r="B108" s="149">
        <f>IF(C108="","",COUNTA(C$78:$C108))</f>
        <v>31</v>
      </c>
      <c r="C108" s="74" t="s">
        <v>232</v>
      </c>
      <c r="D108" s="129" t="s">
        <v>47</v>
      </c>
      <c r="E108" s="145"/>
      <c r="F108" s="76" t="s">
        <v>85</v>
      </c>
      <c r="G108" s="92"/>
      <c r="H108" s="95"/>
      <c r="I108" s="89">
        <v>0</v>
      </c>
      <c r="J108" s="108"/>
      <c r="K108" s="103"/>
      <c r="N108" s="42"/>
    </row>
    <row r="109" spans="1:14" hidden="1" x14ac:dyDescent="0.4">
      <c r="A109" s="5" t="s">
        <v>118</v>
      </c>
      <c r="B109" s="149">
        <f>IF(C109="","",COUNTA(C$78:$C109))</f>
        <v>32</v>
      </c>
      <c r="C109" s="74" t="s">
        <v>233</v>
      </c>
      <c r="D109" s="129" t="s">
        <v>46</v>
      </c>
      <c r="E109" s="145"/>
      <c r="F109" s="76" t="s">
        <v>90</v>
      </c>
      <c r="G109" s="92"/>
      <c r="H109" s="95"/>
      <c r="I109" s="89">
        <v>0</v>
      </c>
      <c r="J109" s="108"/>
      <c r="K109" s="103"/>
      <c r="N109" s="42"/>
    </row>
    <row r="110" spans="1:14" ht="26.25" x14ac:dyDescent="0.4">
      <c r="A110" s="5" t="s">
        <v>118</v>
      </c>
      <c r="B110" s="149">
        <f>IF(C110="","",COUNTA(C$78:$C110))</f>
        <v>33</v>
      </c>
      <c r="C110" s="74" t="s">
        <v>234</v>
      </c>
      <c r="D110" s="129" t="s">
        <v>46</v>
      </c>
      <c r="E110" s="145"/>
      <c r="F110" s="76" t="s">
        <v>90</v>
      </c>
      <c r="G110" s="92"/>
      <c r="H110" s="95"/>
      <c r="I110" s="89">
        <v>0</v>
      </c>
      <c r="J110" s="103">
        <f>SUM(G110+H110)*I110</f>
        <v>0</v>
      </c>
      <c r="K110" s="103"/>
      <c r="N110" s="42"/>
    </row>
    <row r="111" spans="1:14" x14ac:dyDescent="0.4">
      <c r="A111" s="5" t="s">
        <v>119</v>
      </c>
      <c r="B111" s="149">
        <f>IF(C111="","",COUNTA(C$78:$C111))</f>
        <v>34</v>
      </c>
      <c r="C111" s="74" t="s">
        <v>235</v>
      </c>
      <c r="D111" s="129" t="s">
        <v>46</v>
      </c>
      <c r="E111" s="145"/>
      <c r="F111" s="76" t="s">
        <v>93</v>
      </c>
      <c r="G111" s="92"/>
      <c r="H111" s="95"/>
      <c r="I111" s="89">
        <v>0</v>
      </c>
      <c r="J111" s="103">
        <f>SUM(G111+H111)*I111</f>
        <v>0</v>
      </c>
      <c r="K111" s="103"/>
      <c r="N111" s="42"/>
    </row>
    <row r="112" spans="1:14" x14ac:dyDescent="0.4">
      <c r="A112" s="5" t="s">
        <v>118</v>
      </c>
      <c r="B112" s="149">
        <f>IF(C112="","",COUNTA(C$78:$C112))</f>
        <v>35</v>
      </c>
      <c r="C112" s="74" t="s">
        <v>236</v>
      </c>
      <c r="D112" s="129" t="s">
        <v>46</v>
      </c>
      <c r="E112" s="145"/>
      <c r="F112" s="76" t="s">
        <v>73</v>
      </c>
      <c r="G112" s="92"/>
      <c r="H112" s="95"/>
      <c r="I112" s="89">
        <v>0</v>
      </c>
      <c r="J112" s="108">
        <f>I112*H112</f>
        <v>0</v>
      </c>
      <c r="K112" s="103"/>
      <c r="N112" s="42"/>
    </row>
    <row r="113" spans="1:14" x14ac:dyDescent="0.4">
      <c r="A113" s="5" t="s">
        <v>118</v>
      </c>
      <c r="B113" s="149">
        <f>IF(C113="","",COUNTA(C$78:$C113))</f>
        <v>36</v>
      </c>
      <c r="C113" s="74" t="s">
        <v>238</v>
      </c>
      <c r="D113" s="129" t="s">
        <v>46</v>
      </c>
      <c r="E113" s="145"/>
      <c r="F113" s="76" t="s">
        <v>73</v>
      </c>
      <c r="G113" s="92"/>
      <c r="H113" s="95"/>
      <c r="I113" s="89">
        <v>0</v>
      </c>
      <c r="J113" s="108">
        <f>I113*H113</f>
        <v>0</v>
      </c>
      <c r="K113" s="103"/>
      <c r="N113" s="42"/>
    </row>
    <row r="114" spans="1:14" x14ac:dyDescent="0.4">
      <c r="A114" s="5" t="s">
        <v>118</v>
      </c>
      <c r="B114" s="149">
        <f>IF(C114="","",COUNTA(C$78:$C114))</f>
        <v>37</v>
      </c>
      <c r="C114" s="74" t="s">
        <v>240</v>
      </c>
      <c r="D114" s="129" t="s">
        <v>46</v>
      </c>
      <c r="E114" s="145"/>
      <c r="F114" s="76" t="s">
        <v>70</v>
      </c>
      <c r="G114" s="92"/>
      <c r="H114" s="95"/>
      <c r="I114" s="89">
        <v>0</v>
      </c>
      <c r="J114" s="103">
        <f>SUM(G114+H114)*I114</f>
        <v>0</v>
      </c>
      <c r="K114" s="103"/>
      <c r="N114" s="42"/>
    </row>
    <row r="115" spans="1:14" hidden="1" x14ac:dyDescent="0.4">
      <c r="A115" s="5" t="s">
        <v>118</v>
      </c>
      <c r="B115" s="149">
        <f>IF(C115="","",COUNTA(C$78:$C115))</f>
        <v>38</v>
      </c>
      <c r="C115" s="74" t="s">
        <v>241</v>
      </c>
      <c r="D115" s="129" t="s">
        <v>46</v>
      </c>
      <c r="E115" s="145"/>
      <c r="F115" s="76" t="s">
        <v>64</v>
      </c>
      <c r="G115" s="92"/>
      <c r="H115" s="95"/>
      <c r="I115" s="89">
        <v>0</v>
      </c>
      <c r="J115" s="108"/>
      <c r="K115" s="103"/>
      <c r="N115" s="42"/>
    </row>
    <row r="116" spans="1:14" hidden="1" x14ac:dyDescent="0.4">
      <c r="B116" s="28" t="s">
        <v>14</v>
      </c>
      <c r="C116" s="168" t="s">
        <v>38</v>
      </c>
      <c r="D116" s="169"/>
      <c r="E116" s="169"/>
      <c r="F116" s="169"/>
      <c r="G116" s="169"/>
      <c r="H116" s="169"/>
      <c r="I116" s="169"/>
      <c r="J116" s="169"/>
      <c r="K116" s="170"/>
      <c r="N116" s="42"/>
    </row>
    <row r="117" spans="1:14" hidden="1" x14ac:dyDescent="0.4">
      <c r="A117" s="5" t="s">
        <v>118</v>
      </c>
      <c r="B117" s="53">
        <f>IF(C117="","",COUNTA(C$117:$C117))</f>
        <v>1</v>
      </c>
      <c r="C117" s="74" t="s">
        <v>242</v>
      </c>
      <c r="D117" s="129" t="s">
        <v>3</v>
      </c>
      <c r="E117" s="145"/>
      <c r="F117" s="76" t="s">
        <v>74</v>
      </c>
      <c r="G117" s="92"/>
      <c r="H117" s="95"/>
      <c r="I117" s="89">
        <v>0</v>
      </c>
      <c r="J117" s="108"/>
      <c r="K117" s="103"/>
      <c r="N117" s="42"/>
    </row>
    <row r="118" spans="1:14" x14ac:dyDescent="0.4">
      <c r="B118" s="28" t="s">
        <v>14</v>
      </c>
      <c r="C118" s="168" t="s">
        <v>247</v>
      </c>
      <c r="D118" s="169"/>
      <c r="E118" s="169"/>
      <c r="F118" s="169"/>
      <c r="G118" s="169"/>
      <c r="H118" s="169"/>
      <c r="I118" s="169"/>
      <c r="J118" s="169"/>
      <c r="K118" s="170"/>
      <c r="N118" s="42"/>
    </row>
    <row r="119" spans="1:14" ht="52.5" x14ac:dyDescent="0.4">
      <c r="A119" s="5" t="s">
        <v>118</v>
      </c>
      <c r="B119" s="53">
        <f>IF(C118="","",COUNTA(C$117:$C118))</f>
        <v>2</v>
      </c>
      <c r="C119" s="74" t="s">
        <v>243</v>
      </c>
      <c r="D119" s="129" t="s">
        <v>130</v>
      </c>
      <c r="E119" s="145"/>
      <c r="F119" s="76" t="s">
        <v>97</v>
      </c>
      <c r="G119" s="92"/>
      <c r="H119" s="95"/>
      <c r="I119" s="89">
        <v>0</v>
      </c>
      <c r="J119" s="108">
        <f>I119*G119</f>
        <v>0</v>
      </c>
      <c r="K119" s="103"/>
      <c r="N119" s="42"/>
    </row>
    <row r="120" spans="1:14" ht="39.4" x14ac:dyDescent="0.4">
      <c r="A120" s="5" t="s">
        <v>118</v>
      </c>
      <c r="B120" s="53">
        <f>IF(C119="","",COUNTA(C$117:$C119))</f>
        <v>3</v>
      </c>
      <c r="C120" s="74" t="s">
        <v>569</v>
      </c>
      <c r="D120" s="129" t="s">
        <v>130</v>
      </c>
      <c r="E120" s="145"/>
      <c r="F120" s="76" t="s">
        <v>97</v>
      </c>
      <c r="G120" s="92"/>
      <c r="H120" s="95"/>
      <c r="I120" s="89">
        <v>0</v>
      </c>
      <c r="J120" s="108">
        <f>I120*G120</f>
        <v>0</v>
      </c>
      <c r="K120" s="103"/>
      <c r="N120" s="42"/>
    </row>
    <row r="121" spans="1:14" ht="26.25" x14ac:dyDescent="0.4">
      <c r="A121" s="5" t="s">
        <v>119</v>
      </c>
      <c r="B121" s="53">
        <f>IF(C120="","",COUNTA(C$117:$C120))</f>
        <v>4</v>
      </c>
      <c r="C121" s="74" t="s">
        <v>245</v>
      </c>
      <c r="D121" s="129" t="s">
        <v>46</v>
      </c>
      <c r="E121" s="145"/>
      <c r="F121" s="76" t="s">
        <v>97</v>
      </c>
      <c r="G121" s="92"/>
      <c r="H121" s="95"/>
      <c r="I121" s="89">
        <v>0</v>
      </c>
      <c r="J121" s="103">
        <f>SUM(G121+H121)*I121</f>
        <v>0</v>
      </c>
      <c r="K121" s="103"/>
      <c r="N121" s="42"/>
    </row>
    <row r="122" spans="1:14" x14ac:dyDescent="0.4">
      <c r="B122" s="28" t="s">
        <v>14</v>
      </c>
      <c r="C122" s="168" t="s">
        <v>246</v>
      </c>
      <c r="D122" s="169"/>
      <c r="E122" s="169"/>
      <c r="F122" s="169"/>
      <c r="G122" s="169"/>
      <c r="H122" s="169"/>
      <c r="I122" s="169"/>
      <c r="J122" s="169"/>
      <c r="K122" s="170"/>
      <c r="N122" s="42"/>
    </row>
    <row r="123" spans="1:14" ht="26.25" x14ac:dyDescent="0.4">
      <c r="A123" s="5" t="s">
        <v>118</v>
      </c>
      <c r="B123" s="53">
        <f>IF(C122="","",COUNTA(C$117:$C121))</f>
        <v>5</v>
      </c>
      <c r="C123" s="74" t="s">
        <v>248</v>
      </c>
      <c r="D123" s="129" t="s">
        <v>130</v>
      </c>
      <c r="E123" s="145"/>
      <c r="F123" s="76" t="s">
        <v>96</v>
      </c>
      <c r="G123" s="92"/>
      <c r="H123" s="95"/>
      <c r="I123" s="89">
        <v>0</v>
      </c>
      <c r="J123" s="108">
        <f>I123*G123</f>
        <v>0</v>
      </c>
      <c r="K123" s="103"/>
      <c r="N123" s="42"/>
    </row>
    <row r="124" spans="1:14" ht="26.25" x14ac:dyDescent="0.4">
      <c r="A124" s="5" t="s">
        <v>118</v>
      </c>
      <c r="B124" s="53">
        <f>IF(C123="","",COUNTA(C$117:$C122))</f>
        <v>6</v>
      </c>
      <c r="C124" s="74" t="s">
        <v>249</v>
      </c>
      <c r="D124" s="129" t="s">
        <v>130</v>
      </c>
      <c r="E124" s="145"/>
      <c r="F124" s="76" t="s">
        <v>96</v>
      </c>
      <c r="G124" s="92"/>
      <c r="H124" s="95"/>
      <c r="I124" s="89">
        <v>0</v>
      </c>
      <c r="J124" s="108">
        <f>I124*G124</f>
        <v>0</v>
      </c>
      <c r="K124" s="103"/>
      <c r="N124" s="42"/>
    </row>
    <row r="125" spans="1:14" ht="26.25" x14ac:dyDescent="0.4">
      <c r="A125" s="5" t="s">
        <v>118</v>
      </c>
      <c r="B125" s="53">
        <f>IF(C124="","",COUNTA(C$117:$C123))</f>
        <v>7</v>
      </c>
      <c r="C125" s="74" t="s">
        <v>250</v>
      </c>
      <c r="D125" s="129" t="s">
        <v>130</v>
      </c>
      <c r="E125" s="145" t="s">
        <v>571</v>
      </c>
      <c r="F125" s="76" t="s">
        <v>96</v>
      </c>
      <c r="G125" s="92"/>
      <c r="H125" s="95"/>
      <c r="I125" s="89">
        <v>0</v>
      </c>
      <c r="J125" s="103">
        <f>SUM(G125+H125)*I125</f>
        <v>0</v>
      </c>
      <c r="K125" s="103"/>
      <c r="N125" s="42"/>
    </row>
    <row r="126" spans="1:14" x14ac:dyDescent="0.4">
      <c r="B126" s="28" t="s">
        <v>14</v>
      </c>
      <c r="C126" s="168" t="s">
        <v>251</v>
      </c>
      <c r="D126" s="169"/>
      <c r="E126" s="169"/>
      <c r="F126" s="169"/>
      <c r="G126" s="169"/>
      <c r="H126" s="169"/>
      <c r="I126" s="169"/>
      <c r="J126" s="169"/>
      <c r="K126" s="170"/>
      <c r="N126" s="42"/>
    </row>
    <row r="127" spans="1:14" x14ac:dyDescent="0.4">
      <c r="A127" s="5" t="s">
        <v>118</v>
      </c>
      <c r="B127" s="53">
        <f>IF(C126="","",COUNTA(C$117:$C124))</f>
        <v>8</v>
      </c>
      <c r="C127" s="74" t="s">
        <v>252</v>
      </c>
      <c r="D127" s="129" t="s">
        <v>24</v>
      </c>
      <c r="E127" s="145"/>
      <c r="F127" s="76" t="s">
        <v>90</v>
      </c>
      <c r="G127" s="92"/>
      <c r="H127" s="95"/>
      <c r="I127" s="89">
        <v>0</v>
      </c>
      <c r="J127" s="108">
        <f>I127*H127</f>
        <v>0</v>
      </c>
      <c r="K127" s="103"/>
      <c r="N127" s="42"/>
    </row>
    <row r="128" spans="1:14" hidden="1" x14ac:dyDescent="0.4">
      <c r="A128" s="5" t="s">
        <v>118</v>
      </c>
      <c r="B128" s="53">
        <f>IF(C127="","",COUNTA(C$117:$C125))</f>
        <v>9</v>
      </c>
      <c r="C128" s="74" t="s">
        <v>253</v>
      </c>
      <c r="D128" s="129" t="s">
        <v>24</v>
      </c>
      <c r="E128" s="145"/>
      <c r="F128" s="76" t="s">
        <v>90</v>
      </c>
      <c r="G128" s="92"/>
      <c r="H128" s="95"/>
      <c r="I128" s="89"/>
      <c r="J128" s="108"/>
      <c r="K128" s="103"/>
      <c r="N128" s="42"/>
    </row>
    <row r="129" spans="1:14" ht="26.25" hidden="1" x14ac:dyDescent="0.4">
      <c r="A129" s="5" t="s">
        <v>118</v>
      </c>
      <c r="B129" s="53">
        <f>IF(C128="","",COUNTA(C$117:$C126))</f>
        <v>10</v>
      </c>
      <c r="C129" s="74" t="s">
        <v>254</v>
      </c>
      <c r="D129" s="129" t="s">
        <v>24</v>
      </c>
      <c r="E129" s="145"/>
      <c r="F129" s="76" t="s">
        <v>90</v>
      </c>
      <c r="G129" s="92"/>
      <c r="H129" s="95"/>
      <c r="I129" s="89"/>
      <c r="J129" s="108"/>
      <c r="K129" s="103"/>
      <c r="N129" s="42"/>
    </row>
    <row r="130" spans="1:14" x14ac:dyDescent="0.4">
      <c r="A130" s="5" t="s">
        <v>118</v>
      </c>
      <c r="B130" s="53">
        <f>IF(C129="","",COUNTA(C$117:$C127))</f>
        <v>11</v>
      </c>
      <c r="C130" s="74" t="s">
        <v>255</v>
      </c>
      <c r="D130" s="129" t="s">
        <v>46</v>
      </c>
      <c r="E130" s="145"/>
      <c r="F130" s="76" t="s">
        <v>90</v>
      </c>
      <c r="G130" s="92"/>
      <c r="H130" s="95"/>
      <c r="I130" s="89">
        <v>0</v>
      </c>
      <c r="J130" s="108">
        <f>I130*H130</f>
        <v>0</v>
      </c>
      <c r="K130" s="103"/>
      <c r="N130" s="42"/>
    </row>
    <row r="131" spans="1:14" x14ac:dyDescent="0.4">
      <c r="A131" s="5" t="s">
        <v>118</v>
      </c>
      <c r="B131" s="53">
        <f>IF(C130="","",COUNTA(C$117:$C128))</f>
        <v>12</v>
      </c>
      <c r="C131" s="74" t="s">
        <v>256</v>
      </c>
      <c r="D131" s="129" t="s">
        <v>46</v>
      </c>
      <c r="E131" s="145" t="s">
        <v>183</v>
      </c>
      <c r="F131" s="76" t="s">
        <v>90</v>
      </c>
      <c r="G131" s="92"/>
      <c r="H131" s="95"/>
      <c r="I131" s="89">
        <v>0</v>
      </c>
      <c r="J131" s="108">
        <f>I131*H131</f>
        <v>0</v>
      </c>
      <c r="K131" s="103"/>
      <c r="N131" s="42"/>
    </row>
    <row r="132" spans="1:14" x14ac:dyDescent="0.4">
      <c r="A132" s="5" t="s">
        <v>118</v>
      </c>
      <c r="B132" s="53">
        <f>IF(C131="","",COUNTA(C$117:$C129))</f>
        <v>13</v>
      </c>
      <c r="C132" s="74" t="s">
        <v>257</v>
      </c>
      <c r="D132" s="129" t="s">
        <v>46</v>
      </c>
      <c r="E132" s="145" t="s">
        <v>183</v>
      </c>
      <c r="F132" s="76" t="s">
        <v>90</v>
      </c>
      <c r="G132" s="92"/>
      <c r="H132" s="95"/>
      <c r="I132" s="89">
        <v>0</v>
      </c>
      <c r="J132" s="108">
        <f>I132*H132</f>
        <v>0</v>
      </c>
      <c r="K132" s="103"/>
      <c r="N132" s="42"/>
    </row>
    <row r="133" spans="1:14" ht="26.25" x14ac:dyDescent="0.4">
      <c r="A133" s="5" t="s">
        <v>118</v>
      </c>
      <c r="B133" s="53">
        <f>IF(C132="","",COUNTA(C$117:$C130))</f>
        <v>14</v>
      </c>
      <c r="C133" s="74" t="s">
        <v>258</v>
      </c>
      <c r="D133" s="129" t="s">
        <v>46</v>
      </c>
      <c r="E133" s="145"/>
      <c r="F133" s="76" t="s">
        <v>90</v>
      </c>
      <c r="G133" s="92"/>
      <c r="H133" s="95"/>
      <c r="I133" s="89">
        <v>0</v>
      </c>
      <c r="J133" s="108">
        <f>I133*H133</f>
        <v>0</v>
      </c>
      <c r="K133" s="103"/>
      <c r="N133" s="42"/>
    </row>
    <row r="134" spans="1:14" ht="26.25" x14ac:dyDescent="0.4">
      <c r="B134" s="53">
        <f>IF(C133="","",COUNTA(C$117:$C131))</f>
        <v>15</v>
      </c>
      <c r="C134" s="74" t="s">
        <v>259</v>
      </c>
      <c r="D134" s="129" t="s">
        <v>46</v>
      </c>
      <c r="E134" s="145"/>
      <c r="F134" s="76" t="s">
        <v>90</v>
      </c>
      <c r="G134" s="92"/>
      <c r="H134" s="95"/>
      <c r="I134" s="89">
        <v>0</v>
      </c>
      <c r="J134" s="103">
        <f>SUM(G134+H134)*I134</f>
        <v>0</v>
      </c>
      <c r="K134" s="103"/>
      <c r="N134" s="42"/>
    </row>
    <row r="135" spans="1:14" x14ac:dyDescent="0.4">
      <c r="A135" s="5" t="s">
        <v>118</v>
      </c>
      <c r="B135" s="53">
        <f>IF(C134="","",COUNTA(C$117:$C132))</f>
        <v>16</v>
      </c>
      <c r="C135" s="74" t="s">
        <v>260</v>
      </c>
      <c r="D135" s="129" t="s">
        <v>3</v>
      </c>
      <c r="E135" s="145"/>
      <c r="F135" s="76" t="s">
        <v>90</v>
      </c>
      <c r="G135" s="92"/>
      <c r="H135" s="95"/>
      <c r="I135" s="89">
        <v>0</v>
      </c>
      <c r="J135" s="103">
        <f>SUM(G135+H135)*I135</f>
        <v>0</v>
      </c>
      <c r="K135" s="103"/>
      <c r="N135" s="42"/>
    </row>
    <row r="136" spans="1:14" hidden="1" x14ac:dyDescent="0.4">
      <c r="B136" s="28" t="s">
        <v>14</v>
      </c>
      <c r="C136" s="168" t="s">
        <v>263</v>
      </c>
      <c r="D136" s="169"/>
      <c r="E136" s="169"/>
      <c r="F136" s="169"/>
      <c r="G136" s="169"/>
      <c r="H136" s="169"/>
      <c r="I136" s="169"/>
      <c r="J136" s="169"/>
      <c r="K136" s="170"/>
      <c r="N136" s="42"/>
    </row>
    <row r="137" spans="1:14" ht="26.25" hidden="1" x14ac:dyDescent="0.4">
      <c r="A137" s="5" t="s">
        <v>118</v>
      </c>
      <c r="B137" s="53">
        <f>IF(C136="","",COUNTA(C$117:$C133))</f>
        <v>17</v>
      </c>
      <c r="C137" s="74" t="s">
        <v>261</v>
      </c>
      <c r="D137" s="129" t="s">
        <v>3</v>
      </c>
      <c r="E137" s="145"/>
      <c r="F137" s="76" t="s">
        <v>63</v>
      </c>
      <c r="G137" s="92"/>
      <c r="H137" s="95"/>
      <c r="I137" s="89"/>
      <c r="J137" s="108"/>
      <c r="K137" s="103"/>
      <c r="N137" s="42"/>
    </row>
    <row r="138" spans="1:14" x14ac:dyDescent="0.4">
      <c r="B138" s="28" t="s">
        <v>14</v>
      </c>
      <c r="C138" s="168" t="s">
        <v>262</v>
      </c>
      <c r="D138" s="169"/>
      <c r="E138" s="169"/>
      <c r="F138" s="169"/>
      <c r="G138" s="169"/>
      <c r="H138" s="169"/>
      <c r="I138" s="169"/>
      <c r="J138" s="169"/>
      <c r="K138" s="170"/>
      <c r="N138" s="42"/>
    </row>
    <row r="139" spans="1:14" ht="26.25" x14ac:dyDescent="0.4">
      <c r="A139" s="5" t="s">
        <v>119</v>
      </c>
      <c r="B139" s="53">
        <f>IF(C138="","",COUNTA(C$117:$C134))</f>
        <v>18</v>
      </c>
      <c r="C139" s="74" t="s">
        <v>264</v>
      </c>
      <c r="D139" s="129" t="s">
        <v>46</v>
      </c>
      <c r="E139" s="145" t="s">
        <v>183</v>
      </c>
      <c r="F139" s="76" t="s">
        <v>93</v>
      </c>
      <c r="G139" s="92"/>
      <c r="H139" s="95"/>
      <c r="I139" s="89">
        <v>0</v>
      </c>
      <c r="J139" s="103">
        <f>SUM(G139+H139)*I139</f>
        <v>0</v>
      </c>
      <c r="K139" s="103"/>
      <c r="N139" s="42"/>
    </row>
    <row r="140" spans="1:14" ht="26.25" x14ac:dyDescent="0.4">
      <c r="A140" s="5" t="s">
        <v>118</v>
      </c>
      <c r="B140" s="53">
        <f>IF(C139="","",COUNTA(C$117:$C135))</f>
        <v>19</v>
      </c>
      <c r="C140" s="74" t="s">
        <v>265</v>
      </c>
      <c r="D140" s="129" t="s">
        <v>132</v>
      </c>
      <c r="E140" s="145" t="s">
        <v>266</v>
      </c>
      <c r="F140" s="76" t="s">
        <v>94</v>
      </c>
      <c r="G140" s="92"/>
      <c r="H140" s="95"/>
      <c r="I140" s="89">
        <v>0</v>
      </c>
      <c r="J140" s="103">
        <f>SUM(G140+H140)*I140</f>
        <v>0</v>
      </c>
      <c r="K140" s="103"/>
      <c r="N140" s="42"/>
    </row>
    <row r="141" spans="1:14" x14ac:dyDescent="0.4">
      <c r="B141" s="28" t="s">
        <v>14</v>
      </c>
      <c r="C141" s="168" t="s">
        <v>351</v>
      </c>
      <c r="D141" s="169"/>
      <c r="E141" s="169"/>
      <c r="F141" s="169"/>
      <c r="G141" s="169"/>
      <c r="H141" s="169"/>
      <c r="I141" s="169"/>
      <c r="J141" s="169"/>
      <c r="K141" s="170"/>
      <c r="N141" s="42"/>
    </row>
    <row r="142" spans="1:14" ht="26.25" x14ac:dyDescent="0.4">
      <c r="A142" s="5" t="s">
        <v>119</v>
      </c>
      <c r="B142" s="53">
        <f>IF(C140="","",COUNTA(C$117:$C136))</f>
        <v>20</v>
      </c>
      <c r="C142" s="74" t="s">
        <v>267</v>
      </c>
      <c r="D142" s="129" t="s">
        <v>130</v>
      </c>
      <c r="E142" s="145"/>
      <c r="F142" s="76" t="s">
        <v>96</v>
      </c>
      <c r="G142" s="92"/>
      <c r="H142" s="95"/>
      <c r="I142" s="89">
        <v>0</v>
      </c>
      <c r="J142" s="103">
        <f>SUM(G142+H142)*I142</f>
        <v>0</v>
      </c>
      <c r="K142" s="103"/>
      <c r="N142" s="42"/>
    </row>
    <row r="143" spans="1:14" ht="26.25" hidden="1" x14ac:dyDescent="0.4">
      <c r="A143" s="5" t="s">
        <v>118</v>
      </c>
      <c r="B143" s="53">
        <f>IF(C142="","",COUNTA(C$117:$C137))</f>
        <v>21</v>
      </c>
      <c r="C143" s="74" t="s">
        <v>268</v>
      </c>
      <c r="D143" s="129" t="s">
        <v>130</v>
      </c>
      <c r="E143" s="145"/>
      <c r="F143" s="76" t="s">
        <v>96</v>
      </c>
      <c r="G143" s="92"/>
      <c r="H143" s="95"/>
      <c r="I143" s="89"/>
      <c r="J143" s="108"/>
      <c r="K143" s="103"/>
      <c r="N143" s="42"/>
    </row>
    <row r="144" spans="1:14" x14ac:dyDescent="0.4">
      <c r="A144" s="5" t="s">
        <v>118</v>
      </c>
      <c r="B144" s="53">
        <f>IF(C143="","",COUNTA(C$117:$C138))</f>
        <v>22</v>
      </c>
      <c r="C144" s="74" t="s">
        <v>269</v>
      </c>
      <c r="D144" s="129" t="s">
        <v>44</v>
      </c>
      <c r="E144" s="145" t="s">
        <v>183</v>
      </c>
      <c r="F144" s="76" t="s">
        <v>66</v>
      </c>
      <c r="G144" s="92"/>
      <c r="H144" s="95"/>
      <c r="I144" s="89">
        <v>0</v>
      </c>
      <c r="J144" s="108">
        <f>I144*H144</f>
        <v>0</v>
      </c>
      <c r="K144" s="103"/>
      <c r="N144" s="42"/>
    </row>
    <row r="145" spans="1:14" ht="26.25" x14ac:dyDescent="0.4">
      <c r="A145" s="5" t="s">
        <v>119</v>
      </c>
      <c r="B145" s="53">
        <f>IF(C144="","",COUNTA(C$117:$C139))</f>
        <v>23</v>
      </c>
      <c r="C145" s="74" t="s">
        <v>270</v>
      </c>
      <c r="D145" s="129" t="s">
        <v>46</v>
      </c>
      <c r="E145" s="145" t="s">
        <v>271</v>
      </c>
      <c r="F145" s="76" t="s">
        <v>94</v>
      </c>
      <c r="G145" s="92"/>
      <c r="H145" s="95"/>
      <c r="I145" s="89">
        <v>0</v>
      </c>
      <c r="J145" s="103">
        <f>SUM(G145+H145)*I145</f>
        <v>0</v>
      </c>
      <c r="K145" s="103"/>
      <c r="N145" s="42"/>
    </row>
    <row r="146" spans="1:14" ht="52.5" x14ac:dyDescent="0.4">
      <c r="A146" s="5" t="s">
        <v>119</v>
      </c>
      <c r="B146" s="53">
        <f>IF(C145="","",COUNTA(C$117:$C140))</f>
        <v>24</v>
      </c>
      <c r="C146" s="74" t="s">
        <v>272</v>
      </c>
      <c r="D146" s="129" t="s">
        <v>130</v>
      </c>
      <c r="E146" s="145"/>
      <c r="F146" s="76" t="s">
        <v>84</v>
      </c>
      <c r="G146" s="92"/>
      <c r="H146" s="95"/>
      <c r="I146" s="89">
        <v>0</v>
      </c>
      <c r="J146" s="103">
        <f>SUM(G146+H146)*I146</f>
        <v>0</v>
      </c>
      <c r="K146" s="103"/>
      <c r="N146" s="42"/>
    </row>
    <row r="147" spans="1:14" hidden="1" x14ac:dyDescent="0.4">
      <c r="A147" s="5" t="s">
        <v>118</v>
      </c>
      <c r="B147" s="53">
        <f>IF(C146="","",COUNTA(C$117:$C141))</f>
        <v>25</v>
      </c>
      <c r="C147" s="74" t="s">
        <v>273</v>
      </c>
      <c r="D147" s="129" t="s">
        <v>130</v>
      </c>
      <c r="E147" s="145"/>
      <c r="F147" s="76" t="s">
        <v>62</v>
      </c>
      <c r="G147" s="92"/>
      <c r="H147" s="95"/>
      <c r="I147" s="89"/>
      <c r="J147" s="108"/>
      <c r="K147" s="103"/>
      <c r="N147" s="42"/>
    </row>
    <row r="148" spans="1:14" hidden="1" x14ac:dyDescent="0.4">
      <c r="A148" s="5" t="s">
        <v>118</v>
      </c>
      <c r="B148" s="53">
        <f>IF(C147="","",COUNTA(C$117:$C142))</f>
        <v>26</v>
      </c>
      <c r="C148" s="74" t="s">
        <v>274</v>
      </c>
      <c r="D148" s="129" t="s">
        <v>45</v>
      </c>
      <c r="E148" s="145"/>
      <c r="F148" s="76" t="s">
        <v>96</v>
      </c>
      <c r="G148" s="92"/>
      <c r="H148" s="95"/>
      <c r="I148" s="89"/>
      <c r="J148" s="108"/>
      <c r="K148" s="103"/>
      <c r="N148" s="42"/>
    </row>
    <row r="149" spans="1:14" x14ac:dyDescent="0.4">
      <c r="A149" s="5" t="s">
        <v>118</v>
      </c>
      <c r="B149" s="53">
        <f>IF(C148="","",COUNTA(C$117:$C143))</f>
        <v>27</v>
      </c>
      <c r="C149" s="74" t="s">
        <v>275</v>
      </c>
      <c r="D149" s="129" t="s">
        <v>46</v>
      </c>
      <c r="E149" s="145"/>
      <c r="F149" s="76" t="s">
        <v>62</v>
      </c>
      <c r="G149" s="92"/>
      <c r="H149" s="95"/>
      <c r="I149" s="89">
        <v>0</v>
      </c>
      <c r="J149" s="108">
        <f>I149*H149</f>
        <v>0</v>
      </c>
      <c r="K149" s="103"/>
      <c r="N149" s="42"/>
    </row>
    <row r="150" spans="1:14" ht="26.25" x14ac:dyDescent="0.4">
      <c r="A150" s="5" t="s">
        <v>118</v>
      </c>
      <c r="B150" s="53">
        <f>IF(C149="","",COUNTA(C$117:$C144))</f>
        <v>28</v>
      </c>
      <c r="C150" s="74" t="s">
        <v>276</v>
      </c>
      <c r="D150" s="129" t="s">
        <v>130</v>
      </c>
      <c r="E150" s="145"/>
      <c r="F150" s="76" t="s">
        <v>84</v>
      </c>
      <c r="G150" s="92"/>
      <c r="H150" s="95"/>
      <c r="I150" s="89">
        <v>0</v>
      </c>
      <c r="J150" s="103">
        <f>SUM(G150+H150)*I150</f>
        <v>0</v>
      </c>
      <c r="K150" s="103"/>
      <c r="N150" s="42"/>
    </row>
    <row r="151" spans="1:14" hidden="1" x14ac:dyDescent="0.4">
      <c r="A151" s="5" t="s">
        <v>118</v>
      </c>
      <c r="B151" s="53">
        <f>IF(C150="","",COUNTA(C$117:$C145))</f>
        <v>29</v>
      </c>
      <c r="C151" s="74" t="s">
        <v>277</v>
      </c>
      <c r="D151" s="129" t="s">
        <v>46</v>
      </c>
      <c r="E151" s="145"/>
      <c r="F151" s="76" t="s">
        <v>84</v>
      </c>
      <c r="G151" s="92"/>
      <c r="H151" s="95"/>
      <c r="I151" s="89"/>
      <c r="J151" s="108"/>
      <c r="K151" s="103"/>
      <c r="N151" s="42"/>
    </row>
    <row r="152" spans="1:14" x14ac:dyDescent="0.4">
      <c r="B152" s="28" t="s">
        <v>34</v>
      </c>
      <c r="C152" s="168" t="s">
        <v>315</v>
      </c>
      <c r="D152" s="169"/>
      <c r="E152" s="169"/>
      <c r="F152" s="169"/>
      <c r="G152" s="169"/>
      <c r="H152" s="169"/>
      <c r="I152" s="169"/>
      <c r="J152" s="169"/>
      <c r="K152" s="170"/>
      <c r="N152" s="42"/>
    </row>
    <row r="153" spans="1:14" ht="14.25" customHeight="1" x14ac:dyDescent="0.4">
      <c r="A153" s="5" t="s">
        <v>118</v>
      </c>
      <c r="B153" s="57">
        <f>IF(C153="","",COUNTA(C$153:$C153))</f>
        <v>1</v>
      </c>
      <c r="C153" s="71" t="s">
        <v>310</v>
      </c>
      <c r="D153" s="129" t="s">
        <v>130</v>
      </c>
      <c r="E153" s="144" t="s">
        <v>572</v>
      </c>
      <c r="F153" s="76" t="s">
        <v>97</v>
      </c>
      <c r="G153" s="92"/>
      <c r="H153" s="95"/>
      <c r="I153" s="89">
        <v>0</v>
      </c>
      <c r="J153" s="103">
        <f>SUM(G153+H153)*I153</f>
        <v>0</v>
      </c>
      <c r="K153" s="103"/>
      <c r="N153" s="42"/>
    </row>
    <row r="154" spans="1:14" ht="14.25" customHeight="1" x14ac:dyDescent="0.4">
      <c r="A154" s="5" t="s">
        <v>119</v>
      </c>
      <c r="B154" s="57">
        <f>IF(C154="","",COUNTA(C$153:$C154))</f>
        <v>2</v>
      </c>
      <c r="C154" s="71" t="s">
        <v>311</v>
      </c>
      <c r="D154" s="129" t="s">
        <v>46</v>
      </c>
      <c r="E154" s="144"/>
      <c r="F154" s="76" t="s">
        <v>93</v>
      </c>
      <c r="G154" s="92"/>
      <c r="H154" s="95"/>
      <c r="I154" s="89">
        <v>0</v>
      </c>
      <c r="J154" s="103">
        <f>SUM(G154+H154)*I154</f>
        <v>0</v>
      </c>
      <c r="K154" s="103"/>
      <c r="N154" s="42"/>
    </row>
    <row r="155" spans="1:14" ht="14.25" customHeight="1" x14ac:dyDescent="0.4">
      <c r="A155" s="5" t="s">
        <v>118</v>
      </c>
      <c r="B155" s="57">
        <f>IF(C155="","",COUNTA(C$153:$C155))</f>
        <v>3</v>
      </c>
      <c r="C155" s="71" t="s">
        <v>312</v>
      </c>
      <c r="D155" s="129" t="s">
        <v>130</v>
      </c>
      <c r="E155" s="144"/>
      <c r="F155" s="76" t="s">
        <v>64</v>
      </c>
      <c r="G155" s="92"/>
      <c r="H155" s="95"/>
      <c r="I155" s="89">
        <v>0</v>
      </c>
      <c r="J155" s="103">
        <f>SUM(G155+H155)*I155</f>
        <v>0</v>
      </c>
      <c r="K155" s="103"/>
      <c r="N155" s="42"/>
    </row>
    <row r="156" spans="1:14" ht="32.25" customHeight="1" x14ac:dyDescent="0.4">
      <c r="A156" s="5" t="s">
        <v>119</v>
      </c>
      <c r="B156" s="57">
        <f>IF(C156="","",COUNTA(C$153:$C156))</f>
        <v>4</v>
      </c>
      <c r="C156" s="71" t="s">
        <v>313</v>
      </c>
      <c r="D156" s="129" t="s">
        <v>130</v>
      </c>
      <c r="E156" s="144" t="s">
        <v>316</v>
      </c>
      <c r="F156" s="76" t="s">
        <v>73</v>
      </c>
      <c r="G156" s="92"/>
      <c r="H156" s="95"/>
      <c r="I156" s="89">
        <v>0</v>
      </c>
      <c r="J156" s="103">
        <f>SUM(G156+H156)*I156</f>
        <v>0</v>
      </c>
      <c r="K156" s="103"/>
      <c r="N156" s="42"/>
    </row>
    <row r="157" spans="1:14" ht="14.25" customHeight="1" x14ac:dyDescent="0.4">
      <c r="A157" s="5" t="s">
        <v>119</v>
      </c>
      <c r="B157" s="57">
        <f>IF(C157="","",COUNTA(C$153:$C157))</f>
        <v>5</v>
      </c>
      <c r="C157" s="71" t="s">
        <v>314</v>
      </c>
      <c r="D157" s="129" t="s">
        <v>46</v>
      </c>
      <c r="E157" s="144"/>
      <c r="F157" s="76" t="s">
        <v>73</v>
      </c>
      <c r="G157" s="92"/>
      <c r="H157" s="95"/>
      <c r="I157" s="89">
        <v>0</v>
      </c>
      <c r="J157" s="103">
        <f>SUM(G157+H157)*I157</f>
        <v>0</v>
      </c>
      <c r="K157" s="103"/>
      <c r="N157" s="42"/>
    </row>
    <row r="158" spans="1:14" x14ac:dyDescent="0.4">
      <c r="B158" s="28" t="s">
        <v>279</v>
      </c>
      <c r="C158" s="168" t="s">
        <v>278</v>
      </c>
      <c r="D158" s="169"/>
      <c r="E158" s="169"/>
      <c r="F158" s="169"/>
      <c r="G158" s="169"/>
      <c r="H158" s="169"/>
      <c r="I158" s="169"/>
      <c r="J158" s="169"/>
      <c r="K158" s="170"/>
      <c r="N158" s="42"/>
    </row>
    <row r="159" spans="1:14" ht="26.25" x14ac:dyDescent="0.4">
      <c r="A159" s="5" t="s">
        <v>118</v>
      </c>
      <c r="B159" s="29" t="s">
        <v>281</v>
      </c>
      <c r="C159" s="72" t="s">
        <v>280</v>
      </c>
      <c r="D159" s="129" t="s">
        <v>24</v>
      </c>
      <c r="E159" s="144"/>
      <c r="F159" s="76" t="s">
        <v>90</v>
      </c>
      <c r="G159" s="92"/>
      <c r="H159" s="95"/>
      <c r="I159" s="89">
        <v>0</v>
      </c>
      <c r="J159" s="103">
        <f>SUM(G159+H159)*I159</f>
        <v>0</v>
      </c>
      <c r="K159" s="103"/>
      <c r="N159" s="42"/>
    </row>
    <row r="160" spans="1:14" x14ac:dyDescent="0.4">
      <c r="A160" s="5" t="s">
        <v>118</v>
      </c>
      <c r="B160" s="29" t="s">
        <v>282</v>
      </c>
      <c r="C160" s="72" t="s">
        <v>284</v>
      </c>
      <c r="D160" s="129" t="s">
        <v>130</v>
      </c>
      <c r="E160" s="144" t="s">
        <v>572</v>
      </c>
      <c r="F160" s="76" t="s">
        <v>73</v>
      </c>
      <c r="G160" s="92"/>
      <c r="H160" s="95"/>
      <c r="I160" s="89">
        <v>0</v>
      </c>
      <c r="J160" s="103">
        <f>SUM(G160+H160)*I160</f>
        <v>0</v>
      </c>
      <c r="K160" s="103"/>
      <c r="N160" s="42"/>
    </row>
    <row r="161" spans="1:14" x14ac:dyDescent="0.4">
      <c r="A161" s="5" t="s">
        <v>119</v>
      </c>
      <c r="B161" s="29" t="s">
        <v>288</v>
      </c>
      <c r="C161" s="72" t="s">
        <v>285</v>
      </c>
      <c r="D161" s="129" t="s">
        <v>46</v>
      </c>
      <c r="E161" s="144"/>
      <c r="F161" s="76" t="s">
        <v>73</v>
      </c>
      <c r="G161" s="92"/>
      <c r="H161" s="95"/>
      <c r="I161" s="89">
        <v>0</v>
      </c>
      <c r="J161" s="103">
        <f>SUM(G161+H161)*I161</f>
        <v>0</v>
      </c>
      <c r="K161" s="103"/>
      <c r="N161" s="42"/>
    </row>
    <row r="162" spans="1:14" x14ac:dyDescent="0.4">
      <c r="A162" s="5" t="s">
        <v>118</v>
      </c>
      <c r="B162" s="29" t="s">
        <v>289</v>
      </c>
      <c r="C162" s="72" t="s">
        <v>290</v>
      </c>
      <c r="D162" s="129" t="s">
        <v>130</v>
      </c>
      <c r="E162" s="144" t="s">
        <v>572</v>
      </c>
      <c r="F162" s="76" t="s">
        <v>96</v>
      </c>
      <c r="G162" s="92"/>
      <c r="H162" s="95"/>
      <c r="I162" s="89">
        <v>0</v>
      </c>
      <c r="J162" s="103">
        <f>SUM(G162+H162)*I162</f>
        <v>0</v>
      </c>
      <c r="K162" s="103"/>
      <c r="N162" s="42"/>
    </row>
    <row r="163" spans="1:14" ht="26.25" x14ac:dyDescent="0.4">
      <c r="A163" s="5" t="s">
        <v>118</v>
      </c>
      <c r="B163" s="29" t="s">
        <v>291</v>
      </c>
      <c r="C163" s="72" t="s">
        <v>292</v>
      </c>
      <c r="D163" s="129" t="s">
        <v>130</v>
      </c>
      <c r="E163" s="144" t="s">
        <v>572</v>
      </c>
      <c r="F163" s="76" t="s">
        <v>97</v>
      </c>
      <c r="G163" s="92"/>
      <c r="H163" s="95"/>
      <c r="I163" s="89">
        <v>0</v>
      </c>
      <c r="J163" s="103">
        <f>SUM(G163+H163)*I163</f>
        <v>0</v>
      </c>
      <c r="K163" s="103"/>
      <c r="N163" s="42"/>
    </row>
    <row r="164" spans="1:14" x14ac:dyDescent="0.4">
      <c r="B164" s="28" t="s">
        <v>287</v>
      </c>
      <c r="C164" s="168" t="s">
        <v>286</v>
      </c>
      <c r="D164" s="169"/>
      <c r="E164" s="169"/>
      <c r="F164" s="169"/>
      <c r="G164" s="169"/>
      <c r="H164" s="169"/>
      <c r="I164" s="169"/>
      <c r="J164" s="169"/>
      <c r="K164" s="170"/>
      <c r="N164" s="42"/>
    </row>
    <row r="165" spans="1:14" ht="39.4" x14ac:dyDescent="0.4">
      <c r="A165" s="5" t="s">
        <v>118</v>
      </c>
      <c r="B165" s="152">
        <f>IF(C165="","",COUNTA(C$165:$C165))</f>
        <v>1</v>
      </c>
      <c r="C165" s="72" t="s">
        <v>293</v>
      </c>
      <c r="D165" s="129" t="s">
        <v>132</v>
      </c>
      <c r="E165" s="144" t="s">
        <v>294</v>
      </c>
      <c r="F165" s="76" t="s">
        <v>64</v>
      </c>
      <c r="G165" s="92"/>
      <c r="H165" s="95"/>
      <c r="I165" s="89">
        <v>0</v>
      </c>
      <c r="J165" s="103">
        <f>SUM(G165+H165)*I165</f>
        <v>0</v>
      </c>
      <c r="K165" s="103"/>
      <c r="N165" s="42"/>
    </row>
    <row r="166" spans="1:14" ht="26.25" x14ac:dyDescent="0.4">
      <c r="A166" s="5" t="s">
        <v>118</v>
      </c>
      <c r="B166" s="152">
        <f>IF(C166="","",COUNTA(C$165:$C166))</f>
        <v>2</v>
      </c>
      <c r="C166" s="72" t="s">
        <v>283</v>
      </c>
      <c r="D166" s="129" t="s">
        <v>130</v>
      </c>
      <c r="E166" s="144" t="s">
        <v>573</v>
      </c>
      <c r="F166" s="76" t="s">
        <v>84</v>
      </c>
      <c r="G166" s="92"/>
      <c r="H166" s="95"/>
      <c r="I166" s="89">
        <v>0</v>
      </c>
      <c r="J166" s="103">
        <f t="shared" ref="J166:J180" si="3">SUM(G166+H166)*I166</f>
        <v>0</v>
      </c>
      <c r="K166" s="103"/>
      <c r="N166" s="42"/>
    </row>
    <row r="167" spans="1:14" ht="26.25" x14ac:dyDescent="0.4">
      <c r="A167" s="5" t="s">
        <v>118</v>
      </c>
      <c r="B167" s="152">
        <f>IF(C167="","",COUNTA(C$165:$C167))</f>
        <v>3</v>
      </c>
      <c r="C167" s="72" t="s">
        <v>295</v>
      </c>
      <c r="D167" s="129" t="s">
        <v>130</v>
      </c>
      <c r="E167" s="144" t="s">
        <v>572</v>
      </c>
      <c r="F167" s="76" t="s">
        <v>97</v>
      </c>
      <c r="G167" s="92"/>
      <c r="H167" s="95"/>
      <c r="I167" s="89">
        <v>0</v>
      </c>
      <c r="J167" s="103">
        <f t="shared" si="3"/>
        <v>0</v>
      </c>
      <c r="K167" s="103"/>
      <c r="N167" s="42"/>
    </row>
    <row r="168" spans="1:14" ht="65.650000000000006" x14ac:dyDescent="0.4">
      <c r="A168" s="5" t="s">
        <v>118</v>
      </c>
      <c r="B168" s="152">
        <f>IF(C168="","",COUNTA(C$165:$C168))</f>
        <v>4</v>
      </c>
      <c r="C168" s="72" t="s">
        <v>296</v>
      </c>
      <c r="D168" s="129" t="s">
        <v>132</v>
      </c>
      <c r="E168" s="144" t="s">
        <v>297</v>
      </c>
      <c r="F168" s="76" t="s">
        <v>70</v>
      </c>
      <c r="G168" s="92"/>
      <c r="H168" s="95"/>
      <c r="I168" s="89">
        <v>0</v>
      </c>
      <c r="J168" s="103">
        <f>SUM(G168+H168)*I168</f>
        <v>0</v>
      </c>
      <c r="K168" s="103"/>
      <c r="N168" s="42"/>
    </row>
    <row r="169" spans="1:14" ht="39.4" x14ac:dyDescent="0.4">
      <c r="A169" s="5" t="s">
        <v>118</v>
      </c>
      <c r="B169" s="152">
        <f>IF(C169="","",COUNTA(C$165:$C169))</f>
        <v>5</v>
      </c>
      <c r="C169" s="72" t="s">
        <v>299</v>
      </c>
      <c r="D169" s="129" t="s">
        <v>132</v>
      </c>
      <c r="E169" s="144" t="s">
        <v>298</v>
      </c>
      <c r="F169" s="76" t="s">
        <v>65</v>
      </c>
      <c r="G169" s="92"/>
      <c r="H169" s="95"/>
      <c r="I169" s="89">
        <v>0</v>
      </c>
      <c r="J169" s="103">
        <f>SUM(G169+H169)*I169</f>
        <v>0</v>
      </c>
      <c r="K169" s="103"/>
      <c r="N169" s="42"/>
    </row>
    <row r="170" spans="1:14" x14ac:dyDescent="0.4">
      <c r="A170" s="5" t="s">
        <v>118</v>
      </c>
      <c r="B170" s="152">
        <f>IF(C170="","",COUNTA(C$165:$C170))</f>
        <v>6</v>
      </c>
      <c r="C170" s="72" t="s">
        <v>300</v>
      </c>
      <c r="D170" s="129" t="s">
        <v>24</v>
      </c>
      <c r="E170" s="144"/>
      <c r="F170" s="76" t="s">
        <v>65</v>
      </c>
      <c r="G170" s="92"/>
      <c r="H170" s="95"/>
      <c r="I170" s="89">
        <v>0</v>
      </c>
      <c r="J170" s="103">
        <f>SUM(G170+H170)*I170</f>
        <v>0</v>
      </c>
      <c r="K170" s="103"/>
      <c r="N170" s="42"/>
    </row>
    <row r="171" spans="1:14" ht="26.25" x14ac:dyDescent="0.4">
      <c r="A171" s="5" t="s">
        <v>118</v>
      </c>
      <c r="B171" s="152">
        <f>IF(C171="","",COUNTA(C$165:$C171))</f>
        <v>7</v>
      </c>
      <c r="C171" s="72" t="s">
        <v>301</v>
      </c>
      <c r="D171" s="129" t="s">
        <v>132</v>
      </c>
      <c r="E171" s="144" t="s">
        <v>302</v>
      </c>
      <c r="F171" s="76" t="s">
        <v>65</v>
      </c>
      <c r="G171" s="92"/>
      <c r="H171" s="95"/>
      <c r="I171" s="89">
        <v>0</v>
      </c>
      <c r="J171" s="103">
        <f>SUM(G171+H171)*I171</f>
        <v>0</v>
      </c>
      <c r="K171" s="103"/>
      <c r="N171" s="42"/>
    </row>
    <row r="172" spans="1:14" x14ac:dyDescent="0.4">
      <c r="A172" s="5" t="s">
        <v>119</v>
      </c>
      <c r="B172" s="152">
        <f>IF(C172="","",COUNTA(C$165:$C172))</f>
        <v>8</v>
      </c>
      <c r="C172" s="72" t="s">
        <v>303</v>
      </c>
      <c r="D172" s="129" t="s">
        <v>46</v>
      </c>
      <c r="E172" s="144"/>
      <c r="F172" s="76" t="s">
        <v>64</v>
      </c>
      <c r="G172" s="92"/>
      <c r="H172" s="95"/>
      <c r="I172" s="89">
        <v>0</v>
      </c>
      <c r="J172" s="103">
        <f t="shared" si="3"/>
        <v>0</v>
      </c>
      <c r="K172" s="103"/>
      <c r="N172" s="42"/>
    </row>
    <row r="173" spans="1:14" x14ac:dyDescent="0.4">
      <c r="A173" s="5" t="s">
        <v>118</v>
      </c>
      <c r="B173" s="152">
        <f>IF(C173="","",COUNTA(C$165:$C173))</f>
        <v>9</v>
      </c>
      <c r="C173" s="72" t="s">
        <v>304</v>
      </c>
      <c r="D173" s="129" t="s">
        <v>130</v>
      </c>
      <c r="E173" s="144" t="s">
        <v>572</v>
      </c>
      <c r="F173" s="76" t="s">
        <v>96</v>
      </c>
      <c r="G173" s="92"/>
      <c r="H173" s="95"/>
      <c r="I173" s="89">
        <v>0</v>
      </c>
      <c r="J173" s="103">
        <f>SUM(G173+H173)*I173</f>
        <v>0</v>
      </c>
      <c r="K173" s="103"/>
      <c r="N173" s="42"/>
    </row>
    <row r="174" spans="1:14" x14ac:dyDescent="0.4">
      <c r="A174" s="5" t="s">
        <v>119</v>
      </c>
      <c r="B174" s="152">
        <f>IF(C174="","",COUNTA(C$165:$C174))</f>
        <v>10</v>
      </c>
      <c r="C174" s="72" t="s">
        <v>305</v>
      </c>
      <c r="D174" s="129" t="s">
        <v>46</v>
      </c>
      <c r="E174" s="144"/>
      <c r="F174" s="76" t="s">
        <v>64</v>
      </c>
      <c r="G174" s="92"/>
      <c r="H174" s="95"/>
      <c r="I174" s="89">
        <v>0</v>
      </c>
      <c r="J174" s="103">
        <f t="shared" si="3"/>
        <v>0</v>
      </c>
      <c r="K174" s="103"/>
      <c r="N174" s="42"/>
    </row>
    <row r="175" spans="1:14" x14ac:dyDescent="0.4">
      <c r="A175" s="5" t="s">
        <v>118</v>
      </c>
      <c r="B175" s="152">
        <f>IF(C175="","",COUNTA(C$165:$C175))</f>
        <v>11</v>
      </c>
      <c r="C175" s="72" t="s">
        <v>306</v>
      </c>
      <c r="D175" s="129" t="s">
        <v>132</v>
      </c>
      <c r="E175" s="144" t="s">
        <v>574</v>
      </c>
      <c r="F175" s="76" t="s">
        <v>92</v>
      </c>
      <c r="G175" s="92"/>
      <c r="H175" s="95"/>
      <c r="I175" s="89">
        <v>0</v>
      </c>
      <c r="J175" s="103">
        <f t="shared" si="3"/>
        <v>0</v>
      </c>
      <c r="K175" s="103"/>
      <c r="N175" s="42"/>
    </row>
    <row r="176" spans="1:14" x14ac:dyDescent="0.4">
      <c r="A176" s="5" t="s">
        <v>118</v>
      </c>
      <c r="B176" s="152">
        <f>IF(C176="","",COUNTA(C$165:$C176))</f>
        <v>12</v>
      </c>
      <c r="C176" s="72" t="s">
        <v>307</v>
      </c>
      <c r="D176" s="129" t="s">
        <v>46</v>
      </c>
      <c r="E176" s="144" t="s">
        <v>572</v>
      </c>
      <c r="F176" s="76" t="s">
        <v>96</v>
      </c>
      <c r="G176" s="92"/>
      <c r="H176" s="95"/>
      <c r="I176" s="89">
        <v>0</v>
      </c>
      <c r="J176" s="103">
        <f t="shared" si="3"/>
        <v>0</v>
      </c>
      <c r="K176" s="103"/>
      <c r="N176" s="42"/>
    </row>
    <row r="177" spans="1:14" ht="26.25" x14ac:dyDescent="0.4">
      <c r="A177" s="5" t="s">
        <v>118</v>
      </c>
      <c r="B177" s="152">
        <f>IF(C177="","",COUNTA(C$165:$C177))</f>
        <v>13</v>
      </c>
      <c r="C177" s="72" t="s">
        <v>308</v>
      </c>
      <c r="D177" s="129" t="s">
        <v>3</v>
      </c>
      <c r="E177" s="144" t="s">
        <v>309</v>
      </c>
      <c r="F177" s="76" t="s">
        <v>70</v>
      </c>
      <c r="G177" s="92"/>
      <c r="H177" s="95"/>
      <c r="I177" s="89">
        <v>0</v>
      </c>
      <c r="J177" s="103">
        <f t="shared" si="3"/>
        <v>0</v>
      </c>
      <c r="K177" s="103"/>
      <c r="N177" s="42"/>
    </row>
    <row r="178" spans="1:14" x14ac:dyDescent="0.4">
      <c r="A178" s="5" t="s">
        <v>118</v>
      </c>
      <c r="B178" s="152">
        <f>IF(C178="","",COUNTA(C$165:$C178))</f>
        <v>14</v>
      </c>
      <c r="C178" s="72" t="s">
        <v>332</v>
      </c>
      <c r="D178" s="129" t="s">
        <v>46</v>
      </c>
      <c r="E178" s="144"/>
      <c r="F178" s="76" t="s">
        <v>64</v>
      </c>
      <c r="G178" s="92"/>
      <c r="H178" s="95"/>
      <c r="I178" s="89">
        <v>0</v>
      </c>
      <c r="J178" s="103">
        <f>SUM(G178+H178)*I178</f>
        <v>0</v>
      </c>
      <c r="K178" s="103"/>
      <c r="N178" s="42"/>
    </row>
    <row r="179" spans="1:14" x14ac:dyDescent="0.4">
      <c r="A179" s="5" t="s">
        <v>119</v>
      </c>
      <c r="B179" s="152">
        <f>IF(C179="","",COUNTA(C$165:$C179))</f>
        <v>15</v>
      </c>
      <c r="C179" s="72" t="s">
        <v>327</v>
      </c>
      <c r="D179" s="129" t="s">
        <v>46</v>
      </c>
      <c r="E179" s="144"/>
      <c r="F179" s="76" t="s">
        <v>64</v>
      </c>
      <c r="G179" s="92"/>
      <c r="H179" s="95"/>
      <c r="I179" s="89">
        <v>0</v>
      </c>
      <c r="J179" s="103">
        <f t="shared" si="3"/>
        <v>0</v>
      </c>
      <c r="K179" s="103"/>
      <c r="N179" s="42"/>
    </row>
    <row r="180" spans="1:14" x14ac:dyDescent="0.4">
      <c r="B180" s="152">
        <f>IF(C180="","",COUNTA(C$165:$C180))</f>
        <v>16</v>
      </c>
      <c r="C180" s="72" t="s">
        <v>328</v>
      </c>
      <c r="D180" s="129" t="s">
        <v>3</v>
      </c>
      <c r="E180" s="144"/>
      <c r="F180" s="76" t="s">
        <v>64</v>
      </c>
      <c r="G180" s="92"/>
      <c r="H180" s="95"/>
      <c r="I180" s="89">
        <v>0</v>
      </c>
      <c r="J180" s="103">
        <f t="shared" si="3"/>
        <v>0</v>
      </c>
      <c r="K180" s="103"/>
      <c r="N180" s="42"/>
    </row>
    <row r="181" spans="1:14" x14ac:dyDescent="0.4">
      <c r="B181" s="28" t="s">
        <v>15</v>
      </c>
      <c r="C181" s="168" t="s">
        <v>317</v>
      </c>
      <c r="D181" s="169"/>
      <c r="E181" s="169"/>
      <c r="F181" s="169"/>
      <c r="G181" s="169"/>
      <c r="H181" s="169"/>
      <c r="I181" s="169"/>
      <c r="J181" s="169"/>
      <c r="K181" s="170"/>
      <c r="N181" s="42"/>
    </row>
    <row r="182" spans="1:14" x14ac:dyDescent="0.4">
      <c r="A182" s="5" t="s">
        <v>118</v>
      </c>
      <c r="B182" s="56">
        <f>IF(C182="","",COUNTA(C$182:$C182))</f>
        <v>1</v>
      </c>
      <c r="C182" s="72" t="s">
        <v>318</v>
      </c>
      <c r="D182" s="129" t="s">
        <v>3</v>
      </c>
      <c r="E182" s="144"/>
      <c r="F182" s="76" t="s">
        <v>85</v>
      </c>
      <c r="G182" s="92"/>
      <c r="H182" s="95"/>
      <c r="I182" s="89">
        <v>0</v>
      </c>
      <c r="J182" s="103">
        <f>SUM(G182+H182)*I182</f>
        <v>0</v>
      </c>
      <c r="K182" s="103"/>
      <c r="N182" s="42"/>
    </row>
    <row r="183" spans="1:14" x14ac:dyDescent="0.4">
      <c r="A183" s="5" t="s">
        <v>118</v>
      </c>
      <c r="B183" s="56">
        <f>IF(C183="","",COUNTA(C$182:$C183))</f>
        <v>2</v>
      </c>
      <c r="C183" s="71" t="s">
        <v>575</v>
      </c>
      <c r="D183" s="129" t="s">
        <v>130</v>
      </c>
      <c r="E183" s="144"/>
      <c r="F183" s="76" t="s">
        <v>70</v>
      </c>
      <c r="G183" s="92"/>
      <c r="H183" s="95"/>
      <c r="I183" s="89">
        <v>0</v>
      </c>
      <c r="J183" s="103">
        <f>SUM(G183+H183)*I183</f>
        <v>0</v>
      </c>
      <c r="K183" s="103"/>
      <c r="N183" s="42"/>
    </row>
    <row r="184" spans="1:14" ht="26.25" x14ac:dyDescent="0.4">
      <c r="A184" s="5" t="s">
        <v>118</v>
      </c>
      <c r="B184" s="56">
        <f>IF(C184="","",COUNTA(C$182:$C184))</f>
        <v>3</v>
      </c>
      <c r="C184" s="72" t="s">
        <v>319</v>
      </c>
      <c r="D184" s="129" t="s">
        <v>3</v>
      </c>
      <c r="E184" s="144"/>
      <c r="F184" s="76" t="s">
        <v>63</v>
      </c>
      <c r="G184" s="92"/>
      <c r="H184" s="95"/>
      <c r="I184" s="89">
        <v>0</v>
      </c>
      <c r="J184" s="103">
        <f>SUM(G184+H184)*I184</f>
        <v>0</v>
      </c>
      <c r="K184" s="103"/>
      <c r="N184" s="42"/>
    </row>
    <row r="185" spans="1:14" x14ac:dyDescent="0.4">
      <c r="B185" s="56">
        <f>IF(C185="","",COUNTA(C$182:$C185))</f>
        <v>4</v>
      </c>
      <c r="C185" s="72" t="s">
        <v>320</v>
      </c>
      <c r="D185" s="129" t="s">
        <v>45</v>
      </c>
      <c r="E185" s="144" t="s">
        <v>576</v>
      </c>
      <c r="F185" s="76" t="s">
        <v>63</v>
      </c>
      <c r="G185" s="92"/>
      <c r="H185" s="95"/>
      <c r="I185" s="89">
        <v>0</v>
      </c>
      <c r="J185" s="103">
        <f t="shared" ref="J185:J186" si="4">SUM(G185+H185)*I185</f>
        <v>0</v>
      </c>
      <c r="K185" s="103"/>
      <c r="N185" s="42"/>
    </row>
    <row r="186" spans="1:14" ht="26.25" hidden="1" x14ac:dyDescent="0.4">
      <c r="A186" s="5" t="s">
        <v>118</v>
      </c>
      <c r="B186" s="56">
        <f>IF(C186="","",COUNTA(C$182:$C186))</f>
        <v>5</v>
      </c>
      <c r="C186" s="72" t="s">
        <v>321</v>
      </c>
      <c r="D186" s="129" t="s">
        <v>130</v>
      </c>
      <c r="E186" s="144"/>
      <c r="F186" s="76" t="s">
        <v>97</v>
      </c>
      <c r="G186" s="92"/>
      <c r="H186" s="95"/>
      <c r="I186" s="89"/>
      <c r="J186" s="103">
        <f t="shared" si="4"/>
        <v>0</v>
      </c>
      <c r="K186" s="103"/>
      <c r="N186" s="42"/>
    </row>
    <row r="187" spans="1:14" x14ac:dyDescent="0.4">
      <c r="A187" s="5" t="s">
        <v>118</v>
      </c>
      <c r="B187" s="56">
        <f>IF(C187="","",COUNTA(C$182:$C187))</f>
        <v>6</v>
      </c>
      <c r="C187" s="72" t="s">
        <v>322</v>
      </c>
      <c r="D187" s="129" t="s">
        <v>130</v>
      </c>
      <c r="E187" s="144"/>
      <c r="F187" s="76" t="s">
        <v>97</v>
      </c>
      <c r="G187" s="92"/>
      <c r="H187" s="95"/>
      <c r="I187" s="89">
        <v>0</v>
      </c>
      <c r="J187" s="103">
        <f>SUM(G187+H187)*I187</f>
        <v>0</v>
      </c>
      <c r="K187" s="103"/>
      <c r="N187" s="42"/>
    </row>
    <row r="188" spans="1:14" ht="18" customHeight="1" x14ac:dyDescent="0.4">
      <c r="B188" s="219" t="s">
        <v>103</v>
      </c>
      <c r="C188" s="220"/>
      <c r="D188" s="220"/>
      <c r="E188" s="220"/>
      <c r="F188" s="220"/>
      <c r="G188" s="220"/>
      <c r="H188" s="220"/>
      <c r="I188" s="220"/>
      <c r="J188" s="220"/>
      <c r="K188" s="221"/>
      <c r="N188" s="42"/>
    </row>
    <row r="189" spans="1:14" ht="16.5" customHeight="1" x14ac:dyDescent="0.4">
      <c r="B189" s="28" t="s">
        <v>19</v>
      </c>
      <c r="C189" s="168" t="s">
        <v>546</v>
      </c>
      <c r="D189" s="169"/>
      <c r="E189" s="169"/>
      <c r="F189" s="169"/>
      <c r="G189" s="169"/>
      <c r="H189" s="169"/>
      <c r="I189" s="169"/>
      <c r="J189" s="169"/>
      <c r="K189" s="170"/>
      <c r="N189" s="42"/>
    </row>
    <row r="190" spans="1:14" hidden="1" x14ac:dyDescent="0.4">
      <c r="A190" s="5" t="s">
        <v>118</v>
      </c>
      <c r="B190" s="63">
        <f>IF(C190="","",COUNTA(C190:$C$190))</f>
        <v>1</v>
      </c>
      <c r="C190" s="78" t="s">
        <v>323</v>
      </c>
      <c r="D190" s="129" t="s">
        <v>46</v>
      </c>
      <c r="E190" s="145"/>
      <c r="F190" s="76" t="s">
        <v>70</v>
      </c>
      <c r="G190" s="92"/>
      <c r="H190" s="95"/>
      <c r="I190" s="89"/>
      <c r="J190" s="103">
        <f t="shared" ref="J190:J198" si="5">SUM(G190+H190)*I190</f>
        <v>0</v>
      </c>
      <c r="K190" s="103"/>
      <c r="N190" s="42"/>
    </row>
    <row r="191" spans="1:14" ht="39.4" hidden="1" x14ac:dyDescent="0.4">
      <c r="A191" s="5" t="s">
        <v>118</v>
      </c>
      <c r="B191" s="63">
        <f>IF(C191="","",COUNTA(C$190:$C191))</f>
        <v>2</v>
      </c>
      <c r="C191" s="78" t="s">
        <v>324</v>
      </c>
      <c r="D191" s="129" t="s">
        <v>130</v>
      </c>
      <c r="E191" s="145"/>
      <c r="F191" s="76" t="s">
        <v>70</v>
      </c>
      <c r="G191" s="92"/>
      <c r="H191" s="95"/>
      <c r="I191" s="89"/>
      <c r="J191" s="103">
        <f t="shared" si="5"/>
        <v>0</v>
      </c>
      <c r="K191" s="103"/>
      <c r="N191" s="42"/>
    </row>
    <row r="192" spans="1:14" x14ac:dyDescent="0.4">
      <c r="A192" s="5" t="s">
        <v>119</v>
      </c>
      <c r="B192" s="63">
        <f>IF(C192="","",COUNTA(C$190:$C192))</f>
        <v>3</v>
      </c>
      <c r="C192" s="78" t="s">
        <v>329</v>
      </c>
      <c r="D192" s="129" t="s">
        <v>46</v>
      </c>
      <c r="E192" s="145"/>
      <c r="F192" s="76" t="s">
        <v>70</v>
      </c>
      <c r="G192" s="92"/>
      <c r="H192" s="95"/>
      <c r="I192" s="89">
        <v>0</v>
      </c>
      <c r="J192" s="103">
        <f t="shared" si="5"/>
        <v>0</v>
      </c>
      <c r="K192" s="103"/>
      <c r="N192" s="42"/>
    </row>
    <row r="193" spans="1:14" x14ac:dyDescent="0.4">
      <c r="A193" s="5" t="s">
        <v>118</v>
      </c>
      <c r="B193" s="63">
        <f>IF(C193="","",COUNTA(C$190:$C193))</f>
        <v>4</v>
      </c>
      <c r="C193" s="78" t="s">
        <v>330</v>
      </c>
      <c r="D193" s="129" t="s">
        <v>46</v>
      </c>
      <c r="E193" s="145"/>
      <c r="F193" s="76" t="s">
        <v>70</v>
      </c>
      <c r="G193" s="92"/>
      <c r="H193" s="95"/>
      <c r="I193" s="89">
        <v>0</v>
      </c>
      <c r="J193" s="103">
        <f>SUM(G193+H193)*I193</f>
        <v>0</v>
      </c>
      <c r="K193" s="103"/>
      <c r="N193" s="42"/>
    </row>
    <row r="194" spans="1:14" x14ac:dyDescent="0.4">
      <c r="A194" s="5" t="s">
        <v>119</v>
      </c>
      <c r="B194" s="63">
        <f>IF(C194="","",COUNTA(C$190:$C194))</f>
        <v>5</v>
      </c>
      <c r="C194" s="148" t="s">
        <v>331</v>
      </c>
      <c r="D194" s="129" t="s">
        <v>46</v>
      </c>
      <c r="E194" s="145"/>
      <c r="F194" s="76" t="s">
        <v>70</v>
      </c>
      <c r="G194" s="92"/>
      <c r="H194" s="95"/>
      <c r="I194" s="89">
        <v>0</v>
      </c>
      <c r="J194" s="103">
        <f t="shared" si="5"/>
        <v>0</v>
      </c>
      <c r="K194" s="103"/>
      <c r="N194" s="42"/>
    </row>
    <row r="195" spans="1:14" x14ac:dyDescent="0.4">
      <c r="A195" s="5" t="s">
        <v>118</v>
      </c>
      <c r="B195" s="63">
        <f>IF(C195="","",COUNTA(C$190:$C195))</f>
        <v>6</v>
      </c>
      <c r="C195" s="148" t="s">
        <v>509</v>
      </c>
      <c r="D195" s="129" t="s">
        <v>46</v>
      </c>
      <c r="E195" s="145"/>
      <c r="F195" s="76" t="s">
        <v>70</v>
      </c>
      <c r="G195" s="92"/>
      <c r="H195" s="95"/>
      <c r="I195" s="89">
        <v>0</v>
      </c>
      <c r="J195" s="103">
        <f>SUM(G195+H195)*I195</f>
        <v>0</v>
      </c>
      <c r="K195" s="103"/>
      <c r="N195" s="42"/>
    </row>
    <row r="196" spans="1:14" x14ac:dyDescent="0.4">
      <c r="A196" s="5" t="s">
        <v>118</v>
      </c>
      <c r="B196" s="63">
        <f>IF(C196="","",COUNTA(C$190:$C196))</f>
        <v>7</v>
      </c>
      <c r="C196" s="148" t="s">
        <v>517</v>
      </c>
      <c r="D196" s="129" t="s">
        <v>46</v>
      </c>
      <c r="E196" s="145"/>
      <c r="F196" s="76" t="s">
        <v>70</v>
      </c>
      <c r="G196" s="92"/>
      <c r="H196" s="95"/>
      <c r="I196" s="89">
        <v>0</v>
      </c>
      <c r="J196" s="103">
        <f>SUM(G196+H196)*I196</f>
        <v>0</v>
      </c>
      <c r="K196" s="103"/>
      <c r="N196" s="42"/>
    </row>
    <row r="197" spans="1:14" ht="39.4" x14ac:dyDescent="0.4">
      <c r="A197" s="5" t="s">
        <v>118</v>
      </c>
      <c r="B197" s="63">
        <f>IF(C197="","",COUNTA(C$190:$C197))</f>
        <v>8</v>
      </c>
      <c r="C197" s="148" t="s">
        <v>518</v>
      </c>
      <c r="D197" s="129" t="s">
        <v>46</v>
      </c>
      <c r="E197" s="145"/>
      <c r="F197" s="76" t="s">
        <v>70</v>
      </c>
      <c r="G197" s="92"/>
      <c r="H197" s="95"/>
      <c r="I197" s="89">
        <v>0</v>
      </c>
      <c r="J197" s="103">
        <f>SUM(G197+H197)*I197</f>
        <v>0</v>
      </c>
      <c r="K197" s="103"/>
      <c r="N197" s="42"/>
    </row>
    <row r="198" spans="1:14" ht="26.25" x14ac:dyDescent="0.4">
      <c r="A198" s="5" t="s">
        <v>119</v>
      </c>
      <c r="B198" s="63">
        <f>IF(C198="","",COUNTA(C$190:$C198))</f>
        <v>9</v>
      </c>
      <c r="C198" s="148" t="s">
        <v>519</v>
      </c>
      <c r="D198" s="129" t="s">
        <v>46</v>
      </c>
      <c r="E198" s="145"/>
      <c r="F198" s="76" t="s">
        <v>70</v>
      </c>
      <c r="G198" s="92"/>
      <c r="H198" s="95"/>
      <c r="I198" s="89">
        <v>0</v>
      </c>
      <c r="J198" s="103">
        <f t="shared" si="5"/>
        <v>0</v>
      </c>
      <c r="K198" s="103"/>
      <c r="N198" s="42"/>
    </row>
    <row r="199" spans="1:14" s="1" customFormat="1" ht="15.75" hidden="1" customHeight="1" x14ac:dyDescent="0.4">
      <c r="A199" s="5"/>
      <c r="B199" s="171" t="s">
        <v>510</v>
      </c>
      <c r="C199" s="172"/>
      <c r="D199" s="172"/>
      <c r="E199" s="172"/>
      <c r="F199" s="172"/>
      <c r="G199" s="172"/>
      <c r="H199" s="172"/>
      <c r="I199" s="172"/>
      <c r="J199" s="172"/>
      <c r="K199" s="173"/>
      <c r="L199" s="35"/>
      <c r="M199" s="35"/>
      <c r="N199" s="42"/>
    </row>
    <row r="200" spans="1:14" s="1" customFormat="1" ht="26.25" hidden="1" x14ac:dyDescent="0.4">
      <c r="A200" s="5" t="s">
        <v>119</v>
      </c>
      <c r="B200" s="63">
        <f>IF(C200="","",COUNTA(C$190:$C200))</f>
        <v>10</v>
      </c>
      <c r="C200" s="148" t="s">
        <v>515</v>
      </c>
      <c r="D200" s="129" t="s">
        <v>46</v>
      </c>
      <c r="E200" s="145"/>
      <c r="F200" s="76" t="s">
        <v>70</v>
      </c>
      <c r="G200" s="92"/>
      <c r="H200" s="95"/>
      <c r="I200" s="89"/>
      <c r="J200" s="103">
        <f>SUM(G200+H200)*I200</f>
        <v>0</v>
      </c>
      <c r="K200" s="103"/>
      <c r="L200" s="35"/>
      <c r="M200" s="35"/>
      <c r="N200" s="42"/>
    </row>
    <row r="201" spans="1:14" s="1" customFormat="1" ht="26.25" hidden="1" x14ac:dyDescent="0.4">
      <c r="A201" s="5" t="s">
        <v>119</v>
      </c>
      <c r="B201" s="63">
        <f>IF(C201="","",COUNTA(C$190:$C201))</f>
        <v>11</v>
      </c>
      <c r="C201" s="148" t="s">
        <v>516</v>
      </c>
      <c r="D201" s="129" t="s">
        <v>46</v>
      </c>
      <c r="E201" s="145"/>
      <c r="F201" s="76" t="s">
        <v>70</v>
      </c>
      <c r="G201" s="92"/>
      <c r="H201" s="95"/>
      <c r="I201" s="89"/>
      <c r="J201" s="103">
        <f>SUM(G201+H201)*I201</f>
        <v>0</v>
      </c>
      <c r="K201" s="103"/>
      <c r="L201" s="35"/>
      <c r="M201" s="35"/>
      <c r="N201" s="42"/>
    </row>
    <row r="202" spans="1:14" s="1" customFormat="1" ht="15.75" customHeight="1" x14ac:dyDescent="0.4">
      <c r="A202" s="5"/>
      <c r="B202" s="171" t="s">
        <v>520</v>
      </c>
      <c r="C202" s="172"/>
      <c r="D202" s="172"/>
      <c r="E202" s="172"/>
      <c r="F202" s="172"/>
      <c r="G202" s="172"/>
      <c r="H202" s="172"/>
      <c r="I202" s="172"/>
      <c r="J202" s="172"/>
      <c r="K202" s="173"/>
      <c r="L202" s="35"/>
      <c r="M202" s="35"/>
      <c r="N202" s="42"/>
    </row>
    <row r="203" spans="1:14" s="1" customFormat="1" x14ac:dyDescent="0.4">
      <c r="A203" s="5"/>
      <c r="B203" s="63">
        <f>IF(C203="","",COUNTA(C$190:$C203))</f>
        <v>12</v>
      </c>
      <c r="C203" s="148" t="s">
        <v>521</v>
      </c>
      <c r="D203" s="129" t="s">
        <v>46</v>
      </c>
      <c r="E203" s="145"/>
      <c r="F203" s="76" t="s">
        <v>70</v>
      </c>
      <c r="G203" s="92"/>
      <c r="H203" s="95"/>
      <c r="I203" s="89">
        <v>0</v>
      </c>
      <c r="J203" s="103">
        <f t="shared" ref="J203:J212" si="6">SUM(G203+H203)*I203</f>
        <v>0</v>
      </c>
      <c r="K203" s="103"/>
      <c r="L203" s="35"/>
      <c r="M203" s="35"/>
      <c r="N203" s="42"/>
    </row>
    <row r="204" spans="1:14" s="1" customFormat="1" x14ac:dyDescent="0.4">
      <c r="A204" s="5"/>
      <c r="B204" s="63">
        <f>IF(C204="","",COUNTA(C$190:$C204))</f>
        <v>13</v>
      </c>
      <c r="C204" s="148" t="s">
        <v>522</v>
      </c>
      <c r="D204" s="129" t="s">
        <v>46</v>
      </c>
      <c r="E204" s="145"/>
      <c r="F204" s="76" t="s">
        <v>70</v>
      </c>
      <c r="G204" s="92"/>
      <c r="H204" s="95"/>
      <c r="I204" s="89">
        <v>0</v>
      </c>
      <c r="J204" s="103">
        <f t="shared" si="6"/>
        <v>0</v>
      </c>
      <c r="K204" s="103"/>
      <c r="L204" s="35"/>
      <c r="M204" s="35"/>
      <c r="N204" s="42"/>
    </row>
    <row r="205" spans="1:14" s="1" customFormat="1" ht="39.4" x14ac:dyDescent="0.4">
      <c r="A205" s="5"/>
      <c r="B205" s="63">
        <f>IF(C205="","",COUNTA(C$190:$C205))</f>
        <v>14</v>
      </c>
      <c r="C205" s="148" t="s">
        <v>523</v>
      </c>
      <c r="D205" s="129" t="s">
        <v>3</v>
      </c>
      <c r="E205" s="145"/>
      <c r="F205" s="76" t="s">
        <v>70</v>
      </c>
      <c r="G205" s="92"/>
      <c r="H205" s="95"/>
      <c r="I205" s="89">
        <v>0</v>
      </c>
      <c r="J205" s="103">
        <f t="shared" si="6"/>
        <v>0</v>
      </c>
      <c r="K205" s="103"/>
      <c r="L205" s="35"/>
      <c r="M205" s="35"/>
      <c r="N205" s="42"/>
    </row>
    <row r="206" spans="1:14" s="1" customFormat="1" x14ac:dyDescent="0.4">
      <c r="A206" s="5"/>
      <c r="B206" s="63">
        <f>IF(C206="","",COUNTA(C$190:$C206))</f>
        <v>15</v>
      </c>
      <c r="C206" s="148" t="s">
        <v>524</v>
      </c>
      <c r="D206" s="129" t="s">
        <v>3</v>
      </c>
      <c r="E206" s="145"/>
      <c r="F206" s="76" t="s">
        <v>70</v>
      </c>
      <c r="G206" s="92"/>
      <c r="H206" s="95"/>
      <c r="I206" s="89">
        <v>0</v>
      </c>
      <c r="J206" s="103">
        <f t="shared" si="6"/>
        <v>0</v>
      </c>
      <c r="K206" s="103"/>
      <c r="L206" s="35"/>
      <c r="M206" s="35"/>
      <c r="N206" s="42"/>
    </row>
    <row r="207" spans="1:14" s="1" customFormat="1" ht="52.5" x14ac:dyDescent="0.4">
      <c r="A207" s="5" t="s">
        <v>118</v>
      </c>
      <c r="B207" s="63">
        <f>IF(C207="","",COUNTA(C$190:$C207))</f>
        <v>16</v>
      </c>
      <c r="C207" s="148" t="s">
        <v>525</v>
      </c>
      <c r="D207" s="129" t="s">
        <v>130</v>
      </c>
      <c r="E207" s="145"/>
      <c r="F207" s="76" t="s">
        <v>70</v>
      </c>
      <c r="G207" s="92"/>
      <c r="H207" s="95"/>
      <c r="I207" s="89">
        <v>0</v>
      </c>
      <c r="J207" s="103">
        <f t="shared" si="6"/>
        <v>0</v>
      </c>
      <c r="K207" s="103"/>
      <c r="L207" s="35"/>
      <c r="M207" s="35"/>
      <c r="N207" s="42"/>
    </row>
    <row r="208" spans="1:14" s="1" customFormat="1" ht="26.25" x14ac:dyDescent="0.4">
      <c r="A208" s="5" t="s">
        <v>118</v>
      </c>
      <c r="B208" s="63">
        <f>IF(C208="","",COUNTA(C$190:$C208))</f>
        <v>17</v>
      </c>
      <c r="C208" s="148" t="s">
        <v>526</v>
      </c>
      <c r="D208" s="129" t="s">
        <v>46</v>
      </c>
      <c r="E208" s="145"/>
      <c r="F208" s="76" t="s">
        <v>70</v>
      </c>
      <c r="G208" s="92"/>
      <c r="H208" s="95"/>
      <c r="I208" s="89">
        <v>0</v>
      </c>
      <c r="J208" s="103">
        <f t="shared" si="6"/>
        <v>0</v>
      </c>
      <c r="K208" s="103"/>
      <c r="L208" s="35"/>
      <c r="M208" s="35"/>
      <c r="N208" s="42"/>
    </row>
    <row r="209" spans="1:15" ht="52.5" x14ac:dyDescent="0.4">
      <c r="A209" s="5" t="s">
        <v>118</v>
      </c>
      <c r="B209" s="63">
        <f>IF(C209="","",COUNTA(C$190:$C209))</f>
        <v>18</v>
      </c>
      <c r="C209" s="148" t="s">
        <v>527</v>
      </c>
      <c r="D209" s="129" t="s">
        <v>130</v>
      </c>
      <c r="E209" s="145"/>
      <c r="F209" s="76" t="s">
        <v>70</v>
      </c>
      <c r="G209" s="92"/>
      <c r="H209" s="95"/>
      <c r="I209" s="89">
        <v>0</v>
      </c>
      <c r="J209" s="103">
        <f t="shared" si="6"/>
        <v>0</v>
      </c>
      <c r="K209" s="103"/>
      <c r="N209" s="42"/>
      <c r="O209" s="1"/>
    </row>
    <row r="210" spans="1:15" ht="52.5" x14ac:dyDescent="0.4">
      <c r="A210" s="5" t="s">
        <v>118</v>
      </c>
      <c r="B210" s="63">
        <f>IF(C210="","",COUNTA(C$190:$C210))</f>
        <v>19</v>
      </c>
      <c r="C210" s="148" t="s">
        <v>528</v>
      </c>
      <c r="D210" s="129" t="s">
        <v>130</v>
      </c>
      <c r="E210" s="145"/>
      <c r="F210" s="76" t="s">
        <v>70</v>
      </c>
      <c r="G210" s="92"/>
      <c r="H210" s="95"/>
      <c r="I210" s="89">
        <v>0</v>
      </c>
      <c r="J210" s="103">
        <f t="shared" si="6"/>
        <v>0</v>
      </c>
      <c r="K210" s="103"/>
      <c r="N210" s="42"/>
      <c r="O210" s="1"/>
    </row>
    <row r="211" spans="1:15" x14ac:dyDescent="0.4">
      <c r="A211" s="5" t="s">
        <v>118</v>
      </c>
      <c r="B211" s="63">
        <f>IF(C211="","",COUNTA(C$190:$C211))</f>
        <v>20</v>
      </c>
      <c r="C211" s="148" t="s">
        <v>529</v>
      </c>
      <c r="D211" s="129" t="s">
        <v>45</v>
      </c>
      <c r="E211" s="145"/>
      <c r="F211" s="76" t="s">
        <v>70</v>
      </c>
      <c r="G211" s="92"/>
      <c r="H211" s="95"/>
      <c r="I211" s="89">
        <v>0</v>
      </c>
      <c r="J211" s="103">
        <f t="shared" si="6"/>
        <v>0</v>
      </c>
      <c r="K211" s="103"/>
      <c r="N211" s="42"/>
      <c r="O211" s="1"/>
    </row>
    <row r="212" spans="1:15" x14ac:dyDescent="0.4">
      <c r="A212" s="5" t="s">
        <v>118</v>
      </c>
      <c r="B212" s="63">
        <f>IF(C212="","",COUNTA(C$190:$C212))</f>
        <v>21</v>
      </c>
      <c r="C212" s="148" t="s">
        <v>530</v>
      </c>
      <c r="D212" s="129" t="s">
        <v>45</v>
      </c>
      <c r="E212" s="145"/>
      <c r="F212" s="76" t="s">
        <v>70</v>
      </c>
      <c r="G212" s="92"/>
      <c r="H212" s="95"/>
      <c r="I212" s="89">
        <v>0</v>
      </c>
      <c r="J212" s="103">
        <f t="shared" si="6"/>
        <v>0</v>
      </c>
      <c r="K212" s="103"/>
      <c r="N212" s="42"/>
      <c r="O212" s="1"/>
    </row>
    <row r="213" spans="1:15" ht="16.5" customHeight="1" x14ac:dyDescent="0.4">
      <c r="B213" s="28" t="s">
        <v>21</v>
      </c>
      <c r="C213" s="168" t="s">
        <v>545</v>
      </c>
      <c r="D213" s="169"/>
      <c r="E213" s="169"/>
      <c r="F213" s="169"/>
      <c r="G213" s="169"/>
      <c r="H213" s="169"/>
      <c r="I213" s="169"/>
      <c r="J213" s="169"/>
      <c r="K213" s="170"/>
      <c r="N213" s="42"/>
      <c r="O213" s="1"/>
    </row>
    <row r="214" spans="1:15" ht="26.25" hidden="1" x14ac:dyDescent="0.4">
      <c r="A214" s="5" t="s">
        <v>118</v>
      </c>
      <c r="B214" s="54">
        <f>IF(C214="","",COUNTA(C214:$C$214))</f>
        <v>1</v>
      </c>
      <c r="C214" s="70" t="s">
        <v>325</v>
      </c>
      <c r="D214" s="129" t="s">
        <v>46</v>
      </c>
      <c r="E214" s="145"/>
      <c r="F214" s="76" t="s">
        <v>71</v>
      </c>
      <c r="G214" s="92"/>
      <c r="H214" s="95"/>
      <c r="I214" s="89"/>
      <c r="J214" s="103">
        <f t="shared" ref="J214:J222" si="7">SUM(G214+H214)*I214</f>
        <v>0</v>
      </c>
      <c r="K214" s="103"/>
      <c r="N214" s="42"/>
      <c r="O214" s="1"/>
    </row>
    <row r="215" spans="1:15" x14ac:dyDescent="0.4">
      <c r="A215" s="5" t="s">
        <v>119</v>
      </c>
      <c r="B215" s="54">
        <f>IF(C215="","",COUNTA(C$214:$C215))</f>
        <v>2</v>
      </c>
      <c r="C215" s="70" t="s">
        <v>326</v>
      </c>
      <c r="D215" s="129" t="s">
        <v>46</v>
      </c>
      <c r="E215" s="145"/>
      <c r="F215" s="76" t="s">
        <v>71</v>
      </c>
      <c r="G215" s="92"/>
      <c r="H215" s="95"/>
      <c r="I215" s="89">
        <v>0</v>
      </c>
      <c r="J215" s="103">
        <f t="shared" si="7"/>
        <v>0</v>
      </c>
      <c r="K215" s="103"/>
      <c r="N215" s="42"/>
      <c r="O215" s="1"/>
    </row>
    <row r="216" spans="1:15" ht="39.4" x14ac:dyDescent="0.4">
      <c r="A216" s="5" t="s">
        <v>118</v>
      </c>
      <c r="B216" s="54">
        <f>IF(C216="","",COUNTA(C$214:$C216))</f>
        <v>3</v>
      </c>
      <c r="C216" s="70" t="s">
        <v>577</v>
      </c>
      <c r="D216" s="129" t="s">
        <v>130</v>
      </c>
      <c r="E216" s="145"/>
      <c r="F216" s="76" t="s">
        <v>71</v>
      </c>
      <c r="G216" s="92"/>
      <c r="H216" s="95"/>
      <c r="I216" s="89">
        <v>0</v>
      </c>
      <c r="J216" s="103">
        <f t="shared" si="7"/>
        <v>0</v>
      </c>
      <c r="K216" s="103"/>
      <c r="N216" s="42"/>
      <c r="O216" s="1"/>
    </row>
    <row r="217" spans="1:15" ht="39.4" hidden="1" x14ac:dyDescent="0.4">
      <c r="A217" s="5" t="s">
        <v>118</v>
      </c>
      <c r="B217" s="54">
        <f>IF(C217="","",COUNTA(C$214:$C217))</f>
        <v>4</v>
      </c>
      <c r="C217" s="70" t="s">
        <v>333</v>
      </c>
      <c r="D217" s="129" t="s">
        <v>130</v>
      </c>
      <c r="E217" s="145"/>
      <c r="F217" s="76" t="s">
        <v>71</v>
      </c>
      <c r="G217" s="92"/>
      <c r="H217" s="95"/>
      <c r="I217" s="89"/>
      <c r="J217" s="103">
        <f t="shared" si="7"/>
        <v>0</v>
      </c>
      <c r="K217" s="103"/>
      <c r="N217" s="42"/>
      <c r="O217" s="1"/>
    </row>
    <row r="218" spans="1:15" x14ac:dyDescent="0.4">
      <c r="B218" s="54">
        <f>IF(C218="","",COUNTA(C$214:$C218))</f>
        <v>5</v>
      </c>
      <c r="C218" s="70" t="s">
        <v>334</v>
      </c>
      <c r="D218" s="129" t="s">
        <v>46</v>
      </c>
      <c r="E218" s="145"/>
      <c r="F218" s="76" t="s">
        <v>71</v>
      </c>
      <c r="G218" s="92"/>
      <c r="H218" s="95"/>
      <c r="I218" s="89">
        <v>0</v>
      </c>
      <c r="J218" s="103">
        <f t="shared" si="7"/>
        <v>0</v>
      </c>
      <c r="K218" s="103"/>
      <c r="N218" s="42"/>
      <c r="O218" s="1"/>
    </row>
    <row r="219" spans="1:15" ht="52.5" x14ac:dyDescent="0.4">
      <c r="A219" s="5" t="s">
        <v>118</v>
      </c>
      <c r="B219" s="54">
        <f>IF(C219="","",COUNTA(C$214:$C219))</f>
        <v>6</v>
      </c>
      <c r="C219" s="70" t="s">
        <v>335</v>
      </c>
      <c r="D219" s="129" t="s">
        <v>130</v>
      </c>
      <c r="E219" s="145"/>
      <c r="F219" s="76" t="s">
        <v>71</v>
      </c>
      <c r="G219" s="92"/>
      <c r="H219" s="95"/>
      <c r="I219" s="89">
        <v>0</v>
      </c>
      <c r="J219" s="103">
        <f>SUM(G219+H219)*I219</f>
        <v>0</v>
      </c>
      <c r="K219" s="103"/>
      <c r="N219" s="42"/>
      <c r="O219" s="1"/>
    </row>
    <row r="220" spans="1:15" x14ac:dyDescent="0.4">
      <c r="A220" s="5" t="s">
        <v>118</v>
      </c>
      <c r="B220" s="54">
        <f>IF(C220="","",COUNTA(C$214:$C220))</f>
        <v>7</v>
      </c>
      <c r="C220" s="70" t="s">
        <v>336</v>
      </c>
      <c r="D220" s="129" t="s">
        <v>130</v>
      </c>
      <c r="E220" s="145"/>
      <c r="F220" s="76" t="s">
        <v>71</v>
      </c>
      <c r="G220" s="92"/>
      <c r="H220" s="95"/>
      <c r="I220" s="89">
        <v>0</v>
      </c>
      <c r="J220" s="103">
        <f t="shared" si="7"/>
        <v>0</v>
      </c>
      <c r="K220" s="103"/>
      <c r="N220" s="42"/>
      <c r="O220" s="1"/>
    </row>
    <row r="221" spans="1:15" hidden="1" x14ac:dyDescent="0.4">
      <c r="A221" s="5" t="s">
        <v>118</v>
      </c>
      <c r="B221" s="54">
        <f>IF(C221="","",COUNTA(C$214:$C221))</f>
        <v>8</v>
      </c>
      <c r="C221" s="70" t="s">
        <v>337</v>
      </c>
      <c r="D221" s="129" t="s">
        <v>46</v>
      </c>
      <c r="E221" s="145"/>
      <c r="F221" s="76" t="s">
        <v>71</v>
      </c>
      <c r="G221" s="92"/>
      <c r="H221" s="95"/>
      <c r="I221" s="89"/>
      <c r="J221" s="103">
        <f t="shared" si="7"/>
        <v>0</v>
      </c>
      <c r="K221" s="103"/>
      <c r="N221" s="42"/>
      <c r="O221" s="1"/>
    </row>
    <row r="222" spans="1:15" x14ac:dyDescent="0.4">
      <c r="A222" s="5" t="s">
        <v>118</v>
      </c>
      <c r="B222" s="54">
        <f>IF(C222="","",COUNTA(C$214:$C222))</f>
        <v>9</v>
      </c>
      <c r="C222" s="70" t="s">
        <v>338</v>
      </c>
      <c r="D222" s="129" t="s">
        <v>3</v>
      </c>
      <c r="E222" s="145"/>
      <c r="F222" s="76" t="s">
        <v>71</v>
      </c>
      <c r="G222" s="92"/>
      <c r="H222" s="95"/>
      <c r="I222" s="89">
        <v>0</v>
      </c>
      <c r="J222" s="103">
        <f t="shared" si="7"/>
        <v>0</v>
      </c>
      <c r="K222" s="103"/>
      <c r="N222" s="42"/>
      <c r="O222" s="1"/>
    </row>
    <row r="223" spans="1:15" ht="15.75" customHeight="1" x14ac:dyDescent="0.4">
      <c r="B223" s="171" t="s">
        <v>540</v>
      </c>
      <c r="C223" s="172"/>
      <c r="D223" s="172"/>
      <c r="E223" s="172"/>
      <c r="F223" s="172"/>
      <c r="G223" s="172"/>
      <c r="H223" s="172"/>
      <c r="I223" s="172"/>
      <c r="J223" s="172"/>
      <c r="K223" s="173"/>
      <c r="N223" s="42"/>
      <c r="O223" s="1"/>
    </row>
    <row r="224" spans="1:15" ht="52.5" x14ac:dyDescent="0.4">
      <c r="A224" s="5" t="s">
        <v>118</v>
      </c>
      <c r="B224" s="54">
        <f>IF(C224="","",COUNTA(C$214:$C224))</f>
        <v>10</v>
      </c>
      <c r="C224" s="70" t="s">
        <v>539</v>
      </c>
      <c r="D224" s="129" t="s">
        <v>130</v>
      </c>
      <c r="E224" s="145"/>
      <c r="F224" s="76" t="s">
        <v>71</v>
      </c>
      <c r="G224" s="92"/>
      <c r="H224" s="95"/>
      <c r="I224" s="89">
        <v>0</v>
      </c>
      <c r="J224" s="103">
        <f>SUM(G224+H224)*I224</f>
        <v>0</v>
      </c>
      <c r="K224" s="103"/>
      <c r="N224" s="42"/>
      <c r="O224" s="1"/>
    </row>
    <row r="225" spans="1:15" ht="15.75" customHeight="1" x14ac:dyDescent="0.4">
      <c r="B225" s="28" t="s">
        <v>12</v>
      </c>
      <c r="C225" s="168" t="s">
        <v>544</v>
      </c>
      <c r="D225" s="169"/>
      <c r="E225" s="169"/>
      <c r="F225" s="169"/>
      <c r="G225" s="169"/>
      <c r="H225" s="169"/>
      <c r="I225" s="169"/>
      <c r="J225" s="169"/>
      <c r="K225" s="170"/>
      <c r="N225" s="42"/>
      <c r="O225" s="1"/>
    </row>
    <row r="226" spans="1:15" ht="26.25" x14ac:dyDescent="0.4">
      <c r="A226" s="5" t="s">
        <v>118</v>
      </c>
      <c r="B226" s="64">
        <f>IF(C226="","",COUNTA(C226:$C$226))</f>
        <v>1</v>
      </c>
      <c r="C226" s="78" t="s">
        <v>339</v>
      </c>
      <c r="D226" s="129" t="s">
        <v>130</v>
      </c>
      <c r="E226" s="144" t="s">
        <v>572</v>
      </c>
      <c r="F226" s="76" t="s">
        <v>73</v>
      </c>
      <c r="G226" s="92"/>
      <c r="H226" s="95"/>
      <c r="I226" s="89">
        <v>0</v>
      </c>
      <c r="J226" s="103">
        <f t="shared" ref="J226:J237" si="8">SUM(G226+H226)*I226</f>
        <v>0</v>
      </c>
      <c r="K226" s="103"/>
      <c r="N226" s="42"/>
      <c r="O226" s="1"/>
    </row>
    <row r="227" spans="1:15" ht="26.25" x14ac:dyDescent="0.4">
      <c r="A227" s="5" t="s">
        <v>119</v>
      </c>
      <c r="B227" s="64">
        <f>IF(C227="","",COUNTA(C$226:$C227))</f>
        <v>2</v>
      </c>
      <c r="C227" s="78" t="s">
        <v>340</v>
      </c>
      <c r="D227" s="129" t="s">
        <v>46</v>
      </c>
      <c r="E227" s="144"/>
      <c r="F227" s="76" t="s">
        <v>73</v>
      </c>
      <c r="G227" s="92"/>
      <c r="H227" s="95"/>
      <c r="I227" s="89">
        <v>0</v>
      </c>
      <c r="J227" s="103">
        <f t="shared" si="8"/>
        <v>0</v>
      </c>
      <c r="K227" s="103"/>
      <c r="N227" s="42"/>
      <c r="O227" s="1"/>
    </row>
    <row r="228" spans="1:15" x14ac:dyDescent="0.4">
      <c r="A228" s="5" t="s">
        <v>119</v>
      </c>
      <c r="B228" s="64">
        <f>IF(C228="","",COUNTA(C$226:$C228))</f>
        <v>3</v>
      </c>
      <c r="C228" s="78" t="s">
        <v>341</v>
      </c>
      <c r="D228" s="129" t="s">
        <v>46</v>
      </c>
      <c r="E228" s="144"/>
      <c r="F228" s="76" t="s">
        <v>73</v>
      </c>
      <c r="G228" s="92"/>
      <c r="H228" s="95"/>
      <c r="I228" s="89">
        <v>0</v>
      </c>
      <c r="J228" s="103">
        <f t="shared" si="8"/>
        <v>0</v>
      </c>
      <c r="K228" s="103"/>
      <c r="N228" s="42"/>
      <c r="O228" s="1"/>
    </row>
    <row r="229" spans="1:15" ht="26.25" x14ac:dyDescent="0.4">
      <c r="A229" s="5" t="s">
        <v>118</v>
      </c>
      <c r="B229" s="64">
        <f>IF(C229="","",COUNTA(C$226:$C229))</f>
        <v>4</v>
      </c>
      <c r="C229" s="78" t="s">
        <v>342</v>
      </c>
      <c r="D229" s="129" t="s">
        <v>130</v>
      </c>
      <c r="E229" s="144" t="s">
        <v>578</v>
      </c>
      <c r="F229" s="76" t="s">
        <v>73</v>
      </c>
      <c r="G229" s="92"/>
      <c r="H229" s="95"/>
      <c r="I229" s="89">
        <v>0</v>
      </c>
      <c r="J229" s="103">
        <f t="shared" si="8"/>
        <v>0</v>
      </c>
      <c r="K229" s="103"/>
      <c r="N229" s="42"/>
      <c r="O229" s="1"/>
    </row>
    <row r="230" spans="1:15" hidden="1" x14ac:dyDescent="0.4">
      <c r="A230" s="5" t="s">
        <v>118</v>
      </c>
      <c r="B230" s="64">
        <f>IF(C230="","",COUNTA(C$226:$C230))</f>
        <v>5</v>
      </c>
      <c r="C230" s="78" t="s">
        <v>343</v>
      </c>
      <c r="D230" s="129" t="s">
        <v>3</v>
      </c>
      <c r="E230" s="144"/>
      <c r="F230" s="76" t="s">
        <v>73</v>
      </c>
      <c r="G230" s="92"/>
      <c r="H230" s="95"/>
      <c r="I230" s="89"/>
      <c r="J230" s="103">
        <f t="shared" si="8"/>
        <v>0</v>
      </c>
      <c r="K230" s="103"/>
      <c r="N230" s="42"/>
      <c r="O230" s="1"/>
    </row>
    <row r="231" spans="1:15" x14ac:dyDescent="0.4">
      <c r="A231" s="5" t="s">
        <v>118</v>
      </c>
      <c r="B231" s="64">
        <f>IF(C231="","",COUNTA(C$226:$C231))</f>
        <v>6</v>
      </c>
      <c r="C231" s="78" t="s">
        <v>344</v>
      </c>
      <c r="D231" s="129" t="s">
        <v>3</v>
      </c>
      <c r="E231" s="144"/>
      <c r="F231" s="76" t="s">
        <v>73</v>
      </c>
      <c r="G231" s="92"/>
      <c r="H231" s="95"/>
      <c r="I231" s="89">
        <v>0</v>
      </c>
      <c r="J231" s="103">
        <f>SUM(G231+H231)*I231</f>
        <v>0</v>
      </c>
      <c r="K231" s="103"/>
      <c r="N231" s="42"/>
      <c r="O231" s="1"/>
    </row>
    <row r="232" spans="1:15" x14ac:dyDescent="0.4">
      <c r="B232" s="64">
        <f>IF(C232="","",COUNTA(C$226:$C232))</f>
        <v>7</v>
      </c>
      <c r="C232" s="78" t="s">
        <v>345</v>
      </c>
      <c r="D232" s="129" t="s">
        <v>3</v>
      </c>
      <c r="E232" s="144"/>
      <c r="F232" s="76" t="s">
        <v>73</v>
      </c>
      <c r="G232" s="92"/>
      <c r="H232" s="95"/>
      <c r="I232" s="89">
        <v>0</v>
      </c>
      <c r="J232" s="103">
        <f t="shared" si="8"/>
        <v>0</v>
      </c>
      <c r="K232" s="103"/>
      <c r="N232" s="42"/>
      <c r="O232" s="1"/>
    </row>
    <row r="233" spans="1:15" x14ac:dyDescent="0.4">
      <c r="A233" s="5" t="s">
        <v>118</v>
      </c>
      <c r="B233" s="64">
        <f>IF(C233="","",COUNTA(C$226:$C233))</f>
        <v>8</v>
      </c>
      <c r="C233" s="78" t="s">
        <v>346</v>
      </c>
      <c r="D233" s="129" t="s">
        <v>3</v>
      </c>
      <c r="E233" s="144"/>
      <c r="F233" s="76" t="s">
        <v>73</v>
      </c>
      <c r="G233" s="92"/>
      <c r="H233" s="95"/>
      <c r="I233" s="89">
        <v>0</v>
      </c>
      <c r="J233" s="103">
        <f>SUM(G233+H233)*I233</f>
        <v>0</v>
      </c>
      <c r="K233" s="103"/>
      <c r="N233" s="42"/>
      <c r="O233" s="1"/>
    </row>
    <row r="234" spans="1:15" x14ac:dyDescent="0.4">
      <c r="A234" s="5" t="s">
        <v>118</v>
      </c>
      <c r="B234" s="64">
        <f>IF(C234="","",COUNTA(C$226:$C234))</f>
        <v>9</v>
      </c>
      <c r="C234" s="78" t="s">
        <v>347</v>
      </c>
      <c r="D234" s="129" t="s">
        <v>3</v>
      </c>
      <c r="E234" s="144"/>
      <c r="F234" s="76" t="s">
        <v>73</v>
      </c>
      <c r="G234" s="92"/>
      <c r="H234" s="95"/>
      <c r="I234" s="89">
        <v>0</v>
      </c>
      <c r="J234" s="103">
        <f>SUM(G234+H234)*I234</f>
        <v>0</v>
      </c>
      <c r="K234" s="103"/>
      <c r="N234" s="42"/>
      <c r="O234" s="1"/>
    </row>
    <row r="235" spans="1:15" x14ac:dyDescent="0.4">
      <c r="A235" s="5" t="s">
        <v>118</v>
      </c>
      <c r="B235" s="64">
        <f>IF(C235="","",COUNTA(C$226:$C235))</f>
        <v>10</v>
      </c>
      <c r="C235" s="78" t="s">
        <v>348</v>
      </c>
      <c r="D235" s="129" t="s">
        <v>3</v>
      </c>
      <c r="E235" s="144"/>
      <c r="F235" s="76" t="s">
        <v>73</v>
      </c>
      <c r="G235" s="92"/>
      <c r="H235" s="95"/>
      <c r="I235" s="89">
        <v>0</v>
      </c>
      <c r="J235" s="103">
        <f t="shared" si="8"/>
        <v>0</v>
      </c>
      <c r="K235" s="103"/>
      <c r="N235" s="42"/>
      <c r="O235" s="1"/>
    </row>
    <row r="236" spans="1:15" x14ac:dyDescent="0.4">
      <c r="A236" s="5" t="s">
        <v>118</v>
      </c>
      <c r="B236" s="64">
        <f>IF(C236="","",COUNTA(C$226:$C236))</f>
        <v>11</v>
      </c>
      <c r="C236" s="78" t="s">
        <v>349</v>
      </c>
      <c r="D236" s="129" t="s">
        <v>46</v>
      </c>
      <c r="E236" s="144" t="s">
        <v>579</v>
      </c>
      <c r="F236" s="76" t="s">
        <v>73</v>
      </c>
      <c r="G236" s="92"/>
      <c r="H236" s="95"/>
      <c r="I236" s="89">
        <v>0</v>
      </c>
      <c r="J236" s="103">
        <f t="shared" si="8"/>
        <v>0</v>
      </c>
      <c r="K236" s="103"/>
      <c r="N236" s="42"/>
      <c r="O236" s="1"/>
    </row>
    <row r="237" spans="1:15" x14ac:dyDescent="0.4">
      <c r="B237" s="64">
        <f>IF(C237="","",COUNTA(C$226:$C237))</f>
        <v>12</v>
      </c>
      <c r="C237" s="148" t="s">
        <v>350</v>
      </c>
      <c r="D237" s="129" t="s">
        <v>3</v>
      </c>
      <c r="E237" s="144"/>
      <c r="F237" s="76" t="s">
        <v>73</v>
      </c>
      <c r="G237" s="92"/>
      <c r="H237" s="95"/>
      <c r="I237" s="89">
        <v>0</v>
      </c>
      <c r="J237" s="103">
        <f t="shared" si="8"/>
        <v>0</v>
      </c>
      <c r="K237" s="103"/>
      <c r="N237" s="42"/>
      <c r="O237" s="1"/>
    </row>
    <row r="238" spans="1:15" ht="15.75" hidden="1" customHeight="1" x14ac:dyDescent="0.4">
      <c r="B238" s="171" t="s">
        <v>543</v>
      </c>
      <c r="C238" s="172"/>
      <c r="D238" s="172"/>
      <c r="E238" s="172"/>
      <c r="F238" s="172"/>
      <c r="G238" s="172"/>
      <c r="H238" s="172"/>
      <c r="I238" s="172"/>
      <c r="J238" s="172"/>
      <c r="K238" s="173"/>
      <c r="N238" s="42"/>
      <c r="O238" s="1"/>
    </row>
    <row r="239" spans="1:15" hidden="1" x14ac:dyDescent="0.4">
      <c r="A239" s="5" t="s">
        <v>119</v>
      </c>
      <c r="B239" s="64">
        <f>IF(C239="","",COUNTA(C$226:$C239))</f>
        <v>13</v>
      </c>
      <c r="C239" s="148" t="s">
        <v>541</v>
      </c>
      <c r="D239" s="129" t="s">
        <v>46</v>
      </c>
      <c r="E239" s="144"/>
      <c r="F239" s="76" t="s">
        <v>73</v>
      </c>
      <c r="G239" s="92"/>
      <c r="H239" s="95"/>
      <c r="I239" s="89"/>
      <c r="J239" s="103">
        <f t="shared" ref="J239" si="9">SUM(G239+H239)*I239</f>
        <v>0</v>
      </c>
      <c r="K239" s="103"/>
      <c r="N239" s="42"/>
      <c r="O239" s="1"/>
    </row>
    <row r="240" spans="1:15" ht="26.25" hidden="1" x14ac:dyDescent="0.4">
      <c r="A240" s="5" t="s">
        <v>119</v>
      </c>
      <c r="B240" s="64">
        <f>IF(C240="","",COUNTA(C$226:$C240))</f>
        <v>14</v>
      </c>
      <c r="C240" s="148" t="s">
        <v>542</v>
      </c>
      <c r="D240" s="129" t="s">
        <v>46</v>
      </c>
      <c r="E240" s="144"/>
      <c r="F240" s="76" t="s">
        <v>73</v>
      </c>
      <c r="G240" s="92"/>
      <c r="H240" s="95"/>
      <c r="I240" s="89"/>
      <c r="J240" s="103">
        <f t="shared" ref="J240" si="10">SUM(G240+H240)*I240</f>
        <v>0</v>
      </c>
      <c r="K240" s="103"/>
      <c r="N240" s="42"/>
      <c r="O240" s="1"/>
    </row>
    <row r="241" spans="1:15" ht="15.75" customHeight="1" x14ac:dyDescent="0.4">
      <c r="B241" s="171" t="s">
        <v>520</v>
      </c>
      <c r="C241" s="172"/>
      <c r="D241" s="172"/>
      <c r="E241" s="172"/>
      <c r="F241" s="172"/>
      <c r="G241" s="172"/>
      <c r="H241" s="172"/>
      <c r="I241" s="172"/>
      <c r="J241" s="172"/>
      <c r="K241" s="173"/>
      <c r="N241" s="42"/>
      <c r="O241" s="1"/>
    </row>
    <row r="242" spans="1:15" ht="39.4" x14ac:dyDescent="0.4">
      <c r="A242" s="5" t="s">
        <v>118</v>
      </c>
      <c r="B242" s="64">
        <f>IF(C242="","",COUNTA(C$226:$C242))</f>
        <v>15</v>
      </c>
      <c r="C242" s="148" t="s">
        <v>549</v>
      </c>
      <c r="D242" s="129" t="s">
        <v>130</v>
      </c>
      <c r="E242" s="144" t="s">
        <v>572</v>
      </c>
      <c r="F242" s="76" t="s">
        <v>73</v>
      </c>
      <c r="G242" s="92"/>
      <c r="H242" s="95"/>
      <c r="I242" s="89">
        <v>0</v>
      </c>
      <c r="J242" s="103">
        <f t="shared" ref="J242" si="11">SUM(G242+H242)*I242</f>
        <v>0</v>
      </c>
      <c r="K242" s="103"/>
      <c r="N242" s="42"/>
      <c r="O242" s="1"/>
    </row>
    <row r="243" spans="1:15" ht="39.4" x14ac:dyDescent="0.4">
      <c r="A243" s="5" t="s">
        <v>118</v>
      </c>
      <c r="B243" s="64">
        <f>IF(C243="","",COUNTA(C$226:$C243))</f>
        <v>16</v>
      </c>
      <c r="C243" s="148" t="s">
        <v>550</v>
      </c>
      <c r="D243" s="129" t="s">
        <v>3</v>
      </c>
      <c r="E243" s="144" t="s">
        <v>580</v>
      </c>
      <c r="F243" s="76" t="s">
        <v>73</v>
      </c>
      <c r="G243" s="92"/>
      <c r="H243" s="95"/>
      <c r="I243" s="89">
        <v>0</v>
      </c>
      <c r="J243" s="103">
        <f>SUM(G243+H243)*I243</f>
        <v>0</v>
      </c>
      <c r="K243" s="103"/>
      <c r="N243" s="42"/>
      <c r="O243" s="1"/>
    </row>
    <row r="244" spans="1:15" hidden="1" x14ac:dyDescent="0.4">
      <c r="A244" s="5" t="s">
        <v>118</v>
      </c>
      <c r="B244" s="64">
        <f>IF(C244="","",COUNTA(C$226:$C244))</f>
        <v>17</v>
      </c>
      <c r="C244" s="148" t="s">
        <v>551</v>
      </c>
      <c r="D244" s="129" t="s">
        <v>3</v>
      </c>
      <c r="E244" s="144" t="s">
        <v>581</v>
      </c>
      <c r="F244" s="76" t="s">
        <v>73</v>
      </c>
      <c r="G244" s="92"/>
      <c r="H244" s="95"/>
      <c r="I244" s="89"/>
      <c r="J244" s="103">
        <f t="shared" ref="J244" si="12">SUM(G244+H244)*I244</f>
        <v>0</v>
      </c>
      <c r="K244" s="103"/>
      <c r="N244" s="42"/>
      <c r="O244" s="1"/>
    </row>
    <row r="245" spans="1:15" x14ac:dyDescent="0.4">
      <c r="A245" s="5" t="s">
        <v>118</v>
      </c>
      <c r="B245" s="64">
        <f>IF(C245="","",COUNTA(C$226:$C245))</f>
        <v>18</v>
      </c>
      <c r="C245" s="148" t="s">
        <v>582</v>
      </c>
      <c r="D245" s="129" t="s">
        <v>3</v>
      </c>
      <c r="E245" s="144"/>
      <c r="F245" s="76" t="s">
        <v>73</v>
      </c>
      <c r="G245" s="92"/>
      <c r="H245" s="95"/>
      <c r="I245" s="89">
        <v>0</v>
      </c>
      <c r="J245" s="103">
        <f>SUM(G245+H245)*I245</f>
        <v>0</v>
      </c>
      <c r="K245" s="103"/>
      <c r="N245" s="42"/>
      <c r="O245" s="1"/>
    </row>
    <row r="246" spans="1:15" ht="15.75" customHeight="1" x14ac:dyDescent="0.4">
      <c r="B246" s="171" t="s">
        <v>540</v>
      </c>
      <c r="C246" s="172"/>
      <c r="D246" s="172"/>
      <c r="E246" s="172"/>
      <c r="F246" s="172"/>
      <c r="G246" s="172"/>
      <c r="H246" s="172"/>
      <c r="I246" s="172"/>
      <c r="J246" s="172"/>
      <c r="K246" s="173"/>
      <c r="N246" s="42"/>
      <c r="O246" s="1"/>
    </row>
    <row r="247" spans="1:15" x14ac:dyDescent="0.4">
      <c r="A247" s="5" t="s">
        <v>118</v>
      </c>
      <c r="B247" s="64">
        <f>IF(C247="","",COUNTA(C$226:$C247))</f>
        <v>19</v>
      </c>
      <c r="C247" s="148" t="s">
        <v>547</v>
      </c>
      <c r="D247" s="129" t="s">
        <v>46</v>
      </c>
      <c r="E247" s="144"/>
      <c r="F247" s="76" t="s">
        <v>73</v>
      </c>
      <c r="G247" s="92"/>
      <c r="H247" s="95"/>
      <c r="I247" s="89">
        <v>0</v>
      </c>
      <c r="J247" s="103">
        <f>SUM(G247+H247)*I247</f>
        <v>0</v>
      </c>
      <c r="K247" s="103"/>
      <c r="N247" s="42"/>
      <c r="O247" s="1"/>
    </row>
    <row r="248" spans="1:15" x14ac:dyDescent="0.4">
      <c r="A248" s="5" t="s">
        <v>119</v>
      </c>
      <c r="B248" s="64">
        <f>IF(C248="","",COUNTA(C$226:$C248))</f>
        <v>20</v>
      </c>
      <c r="C248" s="148" t="s">
        <v>548</v>
      </c>
      <c r="D248" s="129" t="s">
        <v>46</v>
      </c>
      <c r="E248" s="144"/>
      <c r="F248" s="76" t="s">
        <v>73</v>
      </c>
      <c r="G248" s="92"/>
      <c r="H248" s="95"/>
      <c r="I248" s="89">
        <v>0</v>
      </c>
      <c r="J248" s="103">
        <f t="shared" ref="J248" si="13">SUM(G248+H248)*I248</f>
        <v>0</v>
      </c>
      <c r="K248" s="103"/>
      <c r="N248" s="42"/>
      <c r="O248" s="1"/>
    </row>
    <row r="249" spans="1:15" ht="26.25" x14ac:dyDescent="0.4">
      <c r="A249" s="5" t="s">
        <v>118</v>
      </c>
      <c r="B249" s="64">
        <f>IF(C249="","",COUNTA(C$226:$C249))</f>
        <v>21</v>
      </c>
      <c r="C249" s="148" t="s">
        <v>552</v>
      </c>
      <c r="D249" s="129" t="s">
        <v>3</v>
      </c>
      <c r="E249" s="144"/>
      <c r="F249" s="76" t="s">
        <v>73</v>
      </c>
      <c r="G249" s="92"/>
      <c r="H249" s="95"/>
      <c r="I249" s="89">
        <v>0</v>
      </c>
      <c r="J249" s="103">
        <f>SUM(G249+H249)*I249</f>
        <v>0</v>
      </c>
      <c r="K249" s="103"/>
      <c r="N249" s="42"/>
      <c r="O249" s="1"/>
    </row>
    <row r="250" spans="1:15" ht="15.75" customHeight="1" x14ac:dyDescent="0.4">
      <c r="B250" s="174" t="s">
        <v>25</v>
      </c>
      <c r="C250" s="175"/>
      <c r="D250" s="175"/>
      <c r="E250" s="175"/>
      <c r="F250" s="175"/>
      <c r="G250" s="175"/>
      <c r="H250" s="175"/>
      <c r="I250" s="175"/>
      <c r="J250" s="175"/>
      <c r="K250" s="176"/>
      <c r="N250" s="42"/>
      <c r="O250" s="1"/>
    </row>
    <row r="251" spans="1:15" ht="53.25" customHeight="1" x14ac:dyDescent="0.4">
      <c r="B251" s="177" t="s">
        <v>359</v>
      </c>
      <c r="C251" s="178"/>
      <c r="D251" s="178"/>
      <c r="E251" s="178"/>
      <c r="F251" s="101"/>
      <c r="G251" s="100"/>
      <c r="H251" s="100"/>
      <c r="I251" s="109"/>
      <c r="J251" s="109"/>
      <c r="K251" s="103"/>
      <c r="N251" s="42"/>
      <c r="O251" s="1"/>
    </row>
    <row r="252" spans="1:15" ht="13.15" x14ac:dyDescent="0.4">
      <c r="B252" s="127"/>
      <c r="C252" s="128"/>
      <c r="D252" s="128"/>
      <c r="E252" s="128"/>
      <c r="F252" s="128"/>
      <c r="G252" s="128"/>
      <c r="H252" s="128"/>
      <c r="I252" s="128"/>
      <c r="J252" s="101"/>
      <c r="K252" s="103"/>
      <c r="N252" s="42"/>
      <c r="O252" s="1"/>
    </row>
    <row r="253" spans="1:15" hidden="1" x14ac:dyDescent="0.4">
      <c r="B253" s="28" t="s">
        <v>360</v>
      </c>
      <c r="C253" s="168" t="s">
        <v>361</v>
      </c>
      <c r="D253" s="169"/>
      <c r="E253" s="169"/>
      <c r="F253" s="169"/>
      <c r="G253" s="169"/>
      <c r="H253" s="169"/>
      <c r="I253" s="169"/>
      <c r="J253" s="169"/>
      <c r="K253" s="170"/>
      <c r="N253" s="42"/>
      <c r="O253" s="1"/>
    </row>
    <row r="254" spans="1:15" ht="15.75" hidden="1" customHeight="1" x14ac:dyDescent="0.4">
      <c r="B254" s="171" t="s">
        <v>511</v>
      </c>
      <c r="C254" s="172"/>
      <c r="D254" s="172"/>
      <c r="E254" s="172"/>
      <c r="F254" s="172"/>
      <c r="G254" s="172"/>
      <c r="H254" s="172"/>
      <c r="I254" s="172"/>
      <c r="J254" s="172"/>
      <c r="K254" s="173"/>
      <c r="N254" s="42"/>
      <c r="O254" s="1"/>
    </row>
    <row r="255" spans="1:15" hidden="1" x14ac:dyDescent="0.4">
      <c r="A255" s="5" t="s">
        <v>118</v>
      </c>
      <c r="B255" s="153">
        <f>IF(C255="","",COUNTA(C255:$C$255))</f>
        <v>1</v>
      </c>
      <c r="C255" s="77" t="s">
        <v>362</v>
      </c>
      <c r="D255" s="129" t="s">
        <v>24</v>
      </c>
      <c r="E255" s="147"/>
      <c r="F255" s="76" t="s">
        <v>90</v>
      </c>
      <c r="G255" s="92"/>
      <c r="H255" s="95"/>
      <c r="I255" s="89"/>
      <c r="J255" s="103">
        <f t="shared" ref="J255:J280" si="14">SUM(G255+H255)*I255</f>
        <v>0</v>
      </c>
      <c r="K255" s="103"/>
      <c r="N255" s="42"/>
      <c r="O255" s="1"/>
    </row>
    <row r="256" spans="1:15" hidden="1" x14ac:dyDescent="0.4">
      <c r="A256" s="5" t="s">
        <v>118</v>
      </c>
      <c r="B256" s="153">
        <f>IF(C256="","",COUNTA(C$255:$C256))</f>
        <v>2</v>
      </c>
      <c r="C256" s="77" t="s">
        <v>363</v>
      </c>
      <c r="D256" s="129" t="s">
        <v>46</v>
      </c>
      <c r="E256" s="147"/>
      <c r="F256" s="76" t="s">
        <v>90</v>
      </c>
      <c r="G256" s="92"/>
      <c r="H256" s="95"/>
      <c r="I256" s="89"/>
      <c r="J256" s="103">
        <f t="shared" si="14"/>
        <v>0</v>
      </c>
      <c r="K256" s="103"/>
      <c r="N256" s="42"/>
      <c r="O256" s="1"/>
    </row>
    <row r="257" spans="1:15" ht="26.25" hidden="1" x14ac:dyDescent="0.4">
      <c r="A257" s="5" t="s">
        <v>118</v>
      </c>
      <c r="B257" s="153">
        <f>IF(C257="","",COUNTA(C$255:$C257))</f>
        <v>3</v>
      </c>
      <c r="C257" s="77" t="s">
        <v>364</v>
      </c>
      <c r="D257" s="129" t="s">
        <v>3</v>
      </c>
      <c r="E257" s="147"/>
      <c r="F257" s="76" t="s">
        <v>90</v>
      </c>
      <c r="G257" s="92"/>
      <c r="H257" s="95"/>
      <c r="I257" s="89"/>
      <c r="J257" s="103">
        <f t="shared" si="14"/>
        <v>0</v>
      </c>
      <c r="K257" s="103"/>
      <c r="N257" s="42"/>
      <c r="O257" s="1"/>
    </row>
    <row r="258" spans="1:15" hidden="1" x14ac:dyDescent="0.4">
      <c r="A258" s="5" t="s">
        <v>118</v>
      </c>
      <c r="B258" s="153">
        <f>IF(C258="","",COUNTA(C$255:$C258))</f>
        <v>4</v>
      </c>
      <c r="C258" s="77" t="s">
        <v>583</v>
      </c>
      <c r="D258" s="129" t="s">
        <v>3</v>
      </c>
      <c r="E258" s="147"/>
      <c r="F258" s="76" t="s">
        <v>65</v>
      </c>
      <c r="G258" s="92"/>
      <c r="H258" s="95"/>
      <c r="I258" s="89"/>
      <c r="J258" s="103">
        <f t="shared" si="14"/>
        <v>0</v>
      </c>
      <c r="K258" s="103"/>
      <c r="N258" s="42"/>
      <c r="O258" s="1"/>
    </row>
    <row r="259" spans="1:15" hidden="1" x14ac:dyDescent="0.4">
      <c r="A259" s="5" t="s">
        <v>118</v>
      </c>
      <c r="B259" s="153">
        <f>IF(C259="","",COUNTA(C$255:$C259))</f>
        <v>5</v>
      </c>
      <c r="C259" s="77" t="s">
        <v>366</v>
      </c>
      <c r="D259" s="129" t="s">
        <v>3</v>
      </c>
      <c r="E259" s="147"/>
      <c r="F259" s="76" t="s">
        <v>70</v>
      </c>
      <c r="G259" s="92"/>
      <c r="H259" s="95"/>
      <c r="I259" s="89"/>
      <c r="J259" s="103">
        <f t="shared" si="14"/>
        <v>0</v>
      </c>
      <c r="K259" s="103"/>
      <c r="N259" s="42"/>
      <c r="O259" s="1"/>
    </row>
    <row r="260" spans="1:15" hidden="1" x14ac:dyDescent="0.4">
      <c r="A260" s="5" t="s">
        <v>118</v>
      </c>
      <c r="B260" s="153">
        <f>IF(C260="","",COUNTA(C$255:$C260))</f>
        <v>6</v>
      </c>
      <c r="C260" s="77" t="s">
        <v>367</v>
      </c>
      <c r="D260" s="129" t="s">
        <v>3</v>
      </c>
      <c r="E260" s="147"/>
      <c r="F260" s="76" t="s">
        <v>71</v>
      </c>
      <c r="G260" s="92"/>
      <c r="H260" s="95"/>
      <c r="I260" s="89"/>
      <c r="J260" s="103">
        <f t="shared" si="14"/>
        <v>0</v>
      </c>
      <c r="K260" s="103"/>
      <c r="N260" s="42"/>
      <c r="O260" s="1"/>
    </row>
    <row r="261" spans="1:15" hidden="1" x14ac:dyDescent="0.4">
      <c r="A261" s="5" t="s">
        <v>118</v>
      </c>
      <c r="B261" s="153">
        <f>IF(C261="","",COUNTA(C$255:$C261))</f>
        <v>7</v>
      </c>
      <c r="C261" s="77" t="s">
        <v>368</v>
      </c>
      <c r="D261" s="129" t="s">
        <v>3</v>
      </c>
      <c r="E261" s="147"/>
      <c r="F261" s="76" t="s">
        <v>72</v>
      </c>
      <c r="G261" s="92"/>
      <c r="H261" s="95"/>
      <c r="I261" s="89"/>
      <c r="J261" s="103">
        <f t="shared" si="14"/>
        <v>0</v>
      </c>
      <c r="K261" s="103"/>
      <c r="N261" s="42"/>
      <c r="O261" s="1"/>
    </row>
    <row r="262" spans="1:15" hidden="1" x14ac:dyDescent="0.4">
      <c r="A262" s="5" t="s">
        <v>118</v>
      </c>
      <c r="B262" s="153">
        <f>IF(C262="","",COUNTA(C$255:$C262))</f>
        <v>8</v>
      </c>
      <c r="C262" s="77" t="s">
        <v>369</v>
      </c>
      <c r="D262" s="129" t="s">
        <v>3</v>
      </c>
      <c r="E262" s="147"/>
      <c r="F262" s="76" t="s">
        <v>71</v>
      </c>
      <c r="G262" s="92"/>
      <c r="H262" s="95"/>
      <c r="I262" s="89"/>
      <c r="J262" s="103">
        <f t="shared" si="14"/>
        <v>0</v>
      </c>
      <c r="K262" s="103"/>
      <c r="N262" s="42"/>
      <c r="O262" s="1"/>
    </row>
    <row r="263" spans="1:15" hidden="1" x14ac:dyDescent="0.4">
      <c r="A263" s="5" t="s">
        <v>118</v>
      </c>
      <c r="B263" s="153">
        <f>IF(C263="","",COUNTA(C$255:$C263))</f>
        <v>9</v>
      </c>
      <c r="C263" s="77" t="s">
        <v>370</v>
      </c>
      <c r="D263" s="129" t="s">
        <v>3</v>
      </c>
      <c r="E263" s="147"/>
      <c r="F263" s="76" t="s">
        <v>64</v>
      </c>
      <c r="G263" s="92"/>
      <c r="H263" s="95"/>
      <c r="I263" s="89"/>
      <c r="J263" s="103">
        <f t="shared" si="14"/>
        <v>0</v>
      </c>
      <c r="K263" s="103"/>
      <c r="N263" s="42"/>
      <c r="O263" s="1"/>
    </row>
    <row r="264" spans="1:15" hidden="1" x14ac:dyDescent="0.4">
      <c r="A264" s="5" t="s">
        <v>118</v>
      </c>
      <c r="B264" s="153">
        <f>IF(C264="","",COUNTA(C$255:$C264))</f>
        <v>10</v>
      </c>
      <c r="C264" s="77" t="s">
        <v>371</v>
      </c>
      <c r="D264" s="129" t="s">
        <v>3</v>
      </c>
      <c r="E264" s="147"/>
      <c r="F264" s="76" t="s">
        <v>64</v>
      </c>
      <c r="G264" s="92"/>
      <c r="H264" s="95"/>
      <c r="I264" s="89"/>
      <c r="J264" s="103">
        <f t="shared" si="14"/>
        <v>0</v>
      </c>
      <c r="K264" s="103"/>
      <c r="N264" s="42"/>
      <c r="O264" s="1"/>
    </row>
    <row r="265" spans="1:15" ht="26.25" hidden="1" x14ac:dyDescent="0.4">
      <c r="A265" s="5" t="s">
        <v>118</v>
      </c>
      <c r="B265" s="153">
        <f>IF(C265="","",COUNTA(C$255:$C265))</f>
        <v>11</v>
      </c>
      <c r="C265" s="77" t="s">
        <v>372</v>
      </c>
      <c r="D265" s="129" t="s">
        <v>3</v>
      </c>
      <c r="E265" s="147"/>
      <c r="F265" s="76" t="s">
        <v>97</v>
      </c>
      <c r="G265" s="92"/>
      <c r="H265" s="95"/>
      <c r="I265" s="89"/>
      <c r="J265" s="103">
        <f t="shared" si="14"/>
        <v>0</v>
      </c>
      <c r="K265" s="103"/>
      <c r="N265" s="42"/>
      <c r="O265" s="1"/>
    </row>
    <row r="266" spans="1:15" ht="26.25" hidden="1" x14ac:dyDescent="0.4">
      <c r="A266" s="5" t="s">
        <v>118</v>
      </c>
      <c r="B266" s="153">
        <f>IF(C266="","",COUNTA(C$255:$C266))</f>
        <v>12</v>
      </c>
      <c r="C266" s="77" t="s">
        <v>373</v>
      </c>
      <c r="D266" s="129" t="s">
        <v>46</v>
      </c>
      <c r="E266" s="147"/>
      <c r="F266" s="76" t="s">
        <v>90</v>
      </c>
      <c r="G266" s="92"/>
      <c r="H266" s="95"/>
      <c r="I266" s="89"/>
      <c r="J266" s="103">
        <f t="shared" si="14"/>
        <v>0</v>
      </c>
      <c r="K266" s="103"/>
      <c r="N266" s="42"/>
      <c r="O266" s="1"/>
    </row>
    <row r="267" spans="1:15" hidden="1" x14ac:dyDescent="0.4">
      <c r="A267" s="5" t="s">
        <v>118</v>
      </c>
      <c r="B267" s="153">
        <f>IF(C267="","",COUNTA(C$255:$C267))</f>
        <v>13</v>
      </c>
      <c r="C267" s="77" t="s">
        <v>374</v>
      </c>
      <c r="D267" s="129" t="s">
        <v>46</v>
      </c>
      <c r="E267" s="147"/>
      <c r="F267" s="76" t="s">
        <v>84</v>
      </c>
      <c r="G267" s="92"/>
      <c r="H267" s="95"/>
      <c r="I267" s="89"/>
      <c r="J267" s="103">
        <f t="shared" si="14"/>
        <v>0</v>
      </c>
      <c r="K267" s="103"/>
      <c r="N267" s="42"/>
      <c r="O267" s="1"/>
    </row>
    <row r="268" spans="1:15" hidden="1" x14ac:dyDescent="0.4">
      <c r="A268" s="5" t="s">
        <v>118</v>
      </c>
      <c r="B268" s="153">
        <f>IF(C268="","",COUNTA(C$255:$C268))</f>
        <v>14</v>
      </c>
      <c r="C268" s="77" t="s">
        <v>375</v>
      </c>
      <c r="D268" s="129" t="s">
        <v>46</v>
      </c>
      <c r="E268" s="147"/>
      <c r="F268" s="76" t="s">
        <v>94</v>
      </c>
      <c r="G268" s="92"/>
      <c r="H268" s="95"/>
      <c r="I268" s="89"/>
      <c r="J268" s="103">
        <f t="shared" si="14"/>
        <v>0</v>
      </c>
      <c r="K268" s="103"/>
      <c r="N268" s="42"/>
      <c r="O268" s="1"/>
    </row>
    <row r="269" spans="1:15" hidden="1" x14ac:dyDescent="0.4">
      <c r="A269" s="5" t="s">
        <v>118</v>
      </c>
      <c r="B269" s="153">
        <f>IF(C269="","",COUNTA(C$255:$C269))</f>
        <v>15</v>
      </c>
      <c r="C269" s="77" t="s">
        <v>376</v>
      </c>
      <c r="D269" s="129" t="s">
        <v>46</v>
      </c>
      <c r="E269" s="147"/>
      <c r="F269" s="76" t="s">
        <v>97</v>
      </c>
      <c r="G269" s="92"/>
      <c r="H269" s="95"/>
      <c r="I269" s="89"/>
      <c r="J269" s="103">
        <f t="shared" si="14"/>
        <v>0</v>
      </c>
      <c r="K269" s="103"/>
      <c r="N269" s="42"/>
      <c r="O269" s="1"/>
    </row>
    <row r="270" spans="1:15" hidden="1" x14ac:dyDescent="0.4">
      <c r="A270" s="5" t="s">
        <v>118</v>
      </c>
      <c r="B270" s="153">
        <f>IF(C270="","",COUNTA(C$255:$C270))</f>
        <v>16</v>
      </c>
      <c r="C270" s="77" t="s">
        <v>377</v>
      </c>
      <c r="D270" s="129" t="s">
        <v>46</v>
      </c>
      <c r="E270" s="147"/>
      <c r="F270" s="76" t="s">
        <v>90</v>
      </c>
      <c r="G270" s="92"/>
      <c r="H270" s="95"/>
      <c r="I270" s="89"/>
      <c r="J270" s="103">
        <f t="shared" si="14"/>
        <v>0</v>
      </c>
      <c r="K270" s="103"/>
      <c r="N270" s="42"/>
      <c r="O270" s="1"/>
    </row>
    <row r="271" spans="1:15" hidden="1" x14ac:dyDescent="0.4">
      <c r="A271" s="5" t="s">
        <v>118</v>
      </c>
      <c r="B271" s="153">
        <f>IF(C271="","",COUNTA(C$255:$C271))</f>
        <v>17</v>
      </c>
      <c r="C271" s="77" t="s">
        <v>378</v>
      </c>
      <c r="D271" s="129" t="s">
        <v>3</v>
      </c>
      <c r="E271" s="147"/>
      <c r="F271" s="76" t="s">
        <v>90</v>
      </c>
      <c r="G271" s="92"/>
      <c r="H271" s="95"/>
      <c r="I271" s="89"/>
      <c r="J271" s="103">
        <f t="shared" si="14"/>
        <v>0</v>
      </c>
      <c r="K271" s="103"/>
      <c r="N271" s="42"/>
      <c r="O271" s="1"/>
    </row>
    <row r="272" spans="1:15" hidden="1" x14ac:dyDescent="0.4">
      <c r="A272" s="5" t="s">
        <v>118</v>
      </c>
      <c r="B272" s="153">
        <f>IF(C272="","",COUNTA(C$255:$C272))</f>
        <v>18</v>
      </c>
      <c r="C272" s="77" t="s">
        <v>584</v>
      </c>
      <c r="D272" s="129" t="s">
        <v>3</v>
      </c>
      <c r="E272" s="147"/>
      <c r="F272" s="76" t="s">
        <v>64</v>
      </c>
      <c r="G272" s="92"/>
      <c r="H272" s="95"/>
      <c r="I272" s="89"/>
      <c r="J272" s="103">
        <f t="shared" si="14"/>
        <v>0</v>
      </c>
      <c r="K272" s="103"/>
      <c r="N272" s="42"/>
      <c r="O272" s="1"/>
    </row>
    <row r="273" spans="1:15" hidden="1" x14ac:dyDescent="0.4">
      <c r="A273" s="5" t="s">
        <v>118</v>
      </c>
      <c r="B273" s="153">
        <f>IF(C273="","",COUNTA(C$255:$C273))</f>
        <v>19</v>
      </c>
      <c r="C273" s="77" t="s">
        <v>585</v>
      </c>
      <c r="D273" s="129" t="s">
        <v>3</v>
      </c>
      <c r="E273" s="147"/>
      <c r="F273" s="76" t="s">
        <v>98</v>
      </c>
      <c r="G273" s="92"/>
      <c r="H273" s="95"/>
      <c r="I273" s="89"/>
      <c r="J273" s="103">
        <f t="shared" si="14"/>
        <v>0</v>
      </c>
      <c r="K273" s="103"/>
      <c r="N273" s="42"/>
      <c r="O273" s="1"/>
    </row>
    <row r="274" spans="1:15" hidden="1" x14ac:dyDescent="0.4">
      <c r="A274" s="5" t="s">
        <v>118</v>
      </c>
      <c r="B274" s="153">
        <f>IF(C274="","",COUNTA(C$255:$C274))</f>
        <v>20</v>
      </c>
      <c r="C274" s="77" t="s">
        <v>586</v>
      </c>
      <c r="D274" s="129" t="s">
        <v>46</v>
      </c>
      <c r="E274" s="147"/>
      <c r="F274" s="76" t="s">
        <v>97</v>
      </c>
      <c r="G274" s="92"/>
      <c r="H274" s="95"/>
      <c r="I274" s="89"/>
      <c r="J274" s="103">
        <f t="shared" si="14"/>
        <v>0</v>
      </c>
      <c r="K274" s="103"/>
      <c r="N274" s="42"/>
      <c r="O274" s="1"/>
    </row>
    <row r="275" spans="1:15" hidden="1" x14ac:dyDescent="0.4">
      <c r="A275" s="5" t="s">
        <v>118</v>
      </c>
      <c r="B275" s="153">
        <f>IF(C275="","",COUNTA(C$255:$C275))</f>
        <v>21</v>
      </c>
      <c r="C275" s="77" t="s">
        <v>379</v>
      </c>
      <c r="D275" s="129" t="s">
        <v>46</v>
      </c>
      <c r="E275" s="147"/>
      <c r="F275" s="76" t="s">
        <v>70</v>
      </c>
      <c r="G275" s="92"/>
      <c r="H275" s="95"/>
      <c r="I275" s="89"/>
      <c r="J275" s="103">
        <f t="shared" si="14"/>
        <v>0</v>
      </c>
      <c r="K275" s="103"/>
      <c r="N275" s="42"/>
      <c r="O275" s="1"/>
    </row>
    <row r="276" spans="1:15" hidden="1" x14ac:dyDescent="0.4">
      <c r="A276" s="5" t="s">
        <v>118</v>
      </c>
      <c r="B276" s="153">
        <f>IF(C276="","",COUNTA(C$255:$C276))</f>
        <v>22</v>
      </c>
      <c r="C276" s="77" t="s">
        <v>587</v>
      </c>
      <c r="D276" s="129" t="s">
        <v>46</v>
      </c>
      <c r="E276" s="147"/>
      <c r="F276" s="76" t="s">
        <v>64</v>
      </c>
      <c r="G276" s="92"/>
      <c r="H276" s="95"/>
      <c r="I276" s="89"/>
      <c r="J276" s="103">
        <f t="shared" si="14"/>
        <v>0</v>
      </c>
      <c r="K276" s="103"/>
      <c r="N276" s="42"/>
      <c r="O276" s="1"/>
    </row>
    <row r="277" spans="1:15" hidden="1" x14ac:dyDescent="0.4">
      <c r="A277" s="5" t="s">
        <v>118</v>
      </c>
      <c r="B277" s="153">
        <f>IF(C277="","",COUNTA(C$255:$C277))</f>
        <v>23</v>
      </c>
      <c r="C277" s="77" t="s">
        <v>588</v>
      </c>
      <c r="D277" s="129" t="s">
        <v>46</v>
      </c>
      <c r="E277" s="147"/>
      <c r="F277" s="76" t="s">
        <v>67</v>
      </c>
      <c r="G277" s="92"/>
      <c r="H277" s="95"/>
      <c r="I277" s="89"/>
      <c r="J277" s="103">
        <f t="shared" si="14"/>
        <v>0</v>
      </c>
      <c r="K277" s="103"/>
      <c r="N277" s="42"/>
      <c r="O277" s="1"/>
    </row>
    <row r="278" spans="1:15" hidden="1" x14ac:dyDescent="0.4">
      <c r="A278" s="5" t="s">
        <v>118</v>
      </c>
      <c r="B278" s="153">
        <f>IF(C278="","",COUNTA(C$255:$C278))</f>
        <v>24</v>
      </c>
      <c r="C278" s="77" t="s">
        <v>380</v>
      </c>
      <c r="D278" s="129" t="s">
        <v>46</v>
      </c>
      <c r="E278" s="147"/>
      <c r="F278" s="76" t="s">
        <v>92</v>
      </c>
      <c r="G278" s="92"/>
      <c r="H278" s="95"/>
      <c r="I278" s="89"/>
      <c r="J278" s="103">
        <f t="shared" si="14"/>
        <v>0</v>
      </c>
      <c r="K278" s="103"/>
      <c r="N278" s="42"/>
      <c r="O278" s="1"/>
    </row>
    <row r="279" spans="1:15" hidden="1" x14ac:dyDescent="0.4">
      <c r="A279" s="5" t="s">
        <v>118</v>
      </c>
      <c r="B279" s="153">
        <f>IF(C279="","",COUNTA(C$255:$C279))</f>
        <v>25</v>
      </c>
      <c r="C279" s="77" t="s">
        <v>381</v>
      </c>
      <c r="D279" s="129" t="s">
        <v>46</v>
      </c>
      <c r="E279" s="147"/>
      <c r="F279" s="76" t="s">
        <v>84</v>
      </c>
      <c r="G279" s="92"/>
      <c r="H279" s="95"/>
      <c r="I279" s="89"/>
      <c r="J279" s="103">
        <f t="shared" si="14"/>
        <v>0</v>
      </c>
      <c r="K279" s="103"/>
      <c r="N279" s="42"/>
      <c r="O279" s="1"/>
    </row>
    <row r="280" spans="1:15" hidden="1" x14ac:dyDescent="0.4">
      <c r="A280" s="5" t="s">
        <v>118</v>
      </c>
      <c r="B280" s="153">
        <f>IF(C280="","",COUNTA(C$255:$C280))</f>
        <v>26</v>
      </c>
      <c r="C280" s="77" t="s">
        <v>382</v>
      </c>
      <c r="D280" s="129" t="s">
        <v>46</v>
      </c>
      <c r="E280" s="147"/>
      <c r="F280" s="76" t="s">
        <v>73</v>
      </c>
      <c r="G280" s="92"/>
      <c r="H280" s="95"/>
      <c r="I280" s="89"/>
      <c r="J280" s="103">
        <f t="shared" si="14"/>
        <v>0</v>
      </c>
      <c r="K280" s="103"/>
      <c r="N280" s="42"/>
      <c r="O280" s="1"/>
    </row>
    <row r="281" spans="1:15" hidden="1" x14ac:dyDescent="0.4">
      <c r="B281" s="28" t="s">
        <v>360</v>
      </c>
      <c r="C281" s="168" t="s">
        <v>361</v>
      </c>
      <c r="D281" s="169"/>
      <c r="E281" s="169"/>
      <c r="F281" s="169"/>
      <c r="G281" s="169"/>
      <c r="H281" s="169"/>
      <c r="I281" s="169"/>
      <c r="J281" s="169"/>
      <c r="K281" s="170"/>
      <c r="N281" s="42"/>
      <c r="O281" s="1"/>
    </row>
    <row r="282" spans="1:15" ht="18" hidden="1" customHeight="1" x14ac:dyDescent="0.4">
      <c r="B282" s="171" t="s">
        <v>512</v>
      </c>
      <c r="C282" s="172"/>
      <c r="D282" s="172"/>
      <c r="E282" s="172"/>
      <c r="F282" s="172"/>
      <c r="G282" s="172"/>
      <c r="H282" s="172"/>
      <c r="I282" s="172"/>
      <c r="J282" s="172"/>
      <c r="K282" s="173"/>
      <c r="N282" s="42"/>
      <c r="O282" s="1"/>
    </row>
    <row r="283" spans="1:15" hidden="1" x14ac:dyDescent="0.4">
      <c r="A283" s="5" t="s">
        <v>118</v>
      </c>
      <c r="B283" s="153">
        <f>IF(C283="","",COUNTA(C$255:$C282))</f>
        <v>27</v>
      </c>
      <c r="C283" s="77" t="s">
        <v>365</v>
      </c>
      <c r="D283" s="129" t="s">
        <v>3</v>
      </c>
      <c r="E283" s="147"/>
      <c r="F283" s="76" t="s">
        <v>65</v>
      </c>
      <c r="G283" s="92"/>
      <c r="H283" s="95"/>
      <c r="I283" s="89"/>
      <c r="J283" s="103">
        <f t="shared" ref="J283" si="15">SUM(G283+H283)*I283</f>
        <v>0</v>
      </c>
      <c r="K283" s="103"/>
      <c r="N283" s="42"/>
      <c r="O283" s="1"/>
    </row>
    <row r="284" spans="1:15" hidden="1" x14ac:dyDescent="0.4">
      <c r="A284" s="5" t="s">
        <v>118</v>
      </c>
      <c r="B284" s="153">
        <f>IF(C284="","",COUNTA(C$255:$C283))</f>
        <v>28</v>
      </c>
      <c r="C284" s="77" t="s">
        <v>366</v>
      </c>
      <c r="D284" s="129" t="s">
        <v>3</v>
      </c>
      <c r="E284" s="147"/>
      <c r="F284" s="76" t="s">
        <v>70</v>
      </c>
      <c r="G284" s="92"/>
      <c r="H284" s="95"/>
      <c r="I284" s="89"/>
      <c r="J284" s="103">
        <f t="shared" ref="J284:J285" si="16">SUM(G284+H284)*I284</f>
        <v>0</v>
      </c>
      <c r="K284" s="103"/>
      <c r="N284" s="42"/>
      <c r="O284" s="1"/>
    </row>
    <row r="285" spans="1:15" hidden="1" x14ac:dyDescent="0.4">
      <c r="A285" s="5" t="s">
        <v>118</v>
      </c>
      <c r="B285" s="153">
        <f>IF(C285="","",COUNTA(C$255:$C284))</f>
        <v>29</v>
      </c>
      <c r="C285" s="77" t="s">
        <v>383</v>
      </c>
      <c r="D285" s="129" t="s">
        <v>3</v>
      </c>
      <c r="E285" s="147"/>
      <c r="F285" s="76" t="s">
        <v>71</v>
      </c>
      <c r="G285" s="92"/>
      <c r="H285" s="95"/>
      <c r="I285" s="89"/>
      <c r="J285" s="103">
        <f t="shared" si="16"/>
        <v>0</v>
      </c>
      <c r="K285" s="103"/>
      <c r="N285" s="42"/>
      <c r="O285" s="1"/>
    </row>
    <row r="286" spans="1:15" hidden="1" x14ac:dyDescent="0.4">
      <c r="A286" s="5" t="s">
        <v>118</v>
      </c>
      <c r="B286" s="153">
        <f>IF(C286="","",COUNTA(C$255:$C285))</f>
        <v>30</v>
      </c>
      <c r="C286" s="77" t="s">
        <v>370</v>
      </c>
      <c r="D286" s="129" t="s">
        <v>3</v>
      </c>
      <c r="E286" s="147"/>
      <c r="F286" s="76" t="s">
        <v>64</v>
      </c>
      <c r="G286" s="92"/>
      <c r="H286" s="95"/>
      <c r="I286" s="89"/>
      <c r="J286" s="103">
        <f t="shared" ref="J286:J289" si="17">SUM(G286+H286)*I286</f>
        <v>0</v>
      </c>
      <c r="K286" s="103"/>
      <c r="N286" s="42"/>
      <c r="O286" s="1"/>
    </row>
    <row r="287" spans="1:15" hidden="1" x14ac:dyDescent="0.4">
      <c r="A287" s="5" t="s">
        <v>118</v>
      </c>
      <c r="B287" s="153">
        <f>IF(C287="","",COUNTA(C$255:$C286))</f>
        <v>31</v>
      </c>
      <c r="C287" s="77" t="s">
        <v>371</v>
      </c>
      <c r="D287" s="129" t="s">
        <v>3</v>
      </c>
      <c r="E287" s="147"/>
      <c r="F287" s="76" t="s">
        <v>64</v>
      </c>
      <c r="G287" s="92"/>
      <c r="H287" s="95"/>
      <c r="I287" s="89"/>
      <c r="J287" s="103">
        <f t="shared" si="17"/>
        <v>0</v>
      </c>
      <c r="K287" s="103"/>
      <c r="N287" s="42"/>
      <c r="O287" s="1"/>
    </row>
    <row r="288" spans="1:15" ht="26.25" hidden="1" x14ac:dyDescent="0.4">
      <c r="A288" s="5" t="s">
        <v>118</v>
      </c>
      <c r="B288" s="153">
        <f>IF(C288="","",COUNTA(C$255:$C287))</f>
        <v>32</v>
      </c>
      <c r="C288" s="77" t="s">
        <v>372</v>
      </c>
      <c r="D288" s="129" t="s">
        <v>3</v>
      </c>
      <c r="E288" s="147"/>
      <c r="F288" s="76" t="s">
        <v>97</v>
      </c>
      <c r="G288" s="92"/>
      <c r="H288" s="95"/>
      <c r="I288" s="89"/>
      <c r="J288" s="103">
        <f t="shared" si="17"/>
        <v>0</v>
      </c>
      <c r="K288" s="103"/>
      <c r="N288" s="42"/>
      <c r="O288" s="1"/>
    </row>
    <row r="289" spans="1:15" hidden="1" x14ac:dyDescent="0.4">
      <c r="A289" s="5" t="s">
        <v>118</v>
      </c>
      <c r="B289" s="153">
        <f>IF(C289="","",COUNTA(C$255:$C288))</f>
        <v>33</v>
      </c>
      <c r="C289" s="77" t="s">
        <v>381</v>
      </c>
      <c r="D289" s="129" t="s">
        <v>46</v>
      </c>
      <c r="E289" s="147"/>
      <c r="F289" s="76" t="s">
        <v>84</v>
      </c>
      <c r="G289" s="92"/>
      <c r="H289" s="95"/>
      <c r="I289" s="89"/>
      <c r="J289" s="103">
        <f t="shared" si="17"/>
        <v>0</v>
      </c>
      <c r="K289" s="103"/>
      <c r="N289" s="42"/>
      <c r="O289" s="1"/>
    </row>
    <row r="290" spans="1:15" ht="26.25" hidden="1" x14ac:dyDescent="0.4">
      <c r="A290" s="5" t="s">
        <v>118</v>
      </c>
      <c r="B290" s="153">
        <f>IF(C290="","",COUNTA(C$255:$C289))</f>
        <v>34</v>
      </c>
      <c r="C290" s="77" t="s">
        <v>384</v>
      </c>
      <c r="D290" s="129" t="s">
        <v>46</v>
      </c>
      <c r="E290" s="147"/>
      <c r="F290" s="76" t="s">
        <v>64</v>
      </c>
      <c r="G290" s="92"/>
      <c r="H290" s="95"/>
      <c r="I290" s="89"/>
      <c r="J290" s="103">
        <f t="shared" ref="J290:J292" si="18">SUM(G290+H290)*I290</f>
        <v>0</v>
      </c>
      <c r="K290" s="103"/>
      <c r="N290" s="42"/>
      <c r="O290" s="1"/>
    </row>
    <row r="291" spans="1:15" hidden="1" x14ac:dyDescent="0.4">
      <c r="A291" s="5" t="s">
        <v>118</v>
      </c>
      <c r="B291" s="153">
        <f>IF(C291="","",COUNTA(C$255:$C290))</f>
        <v>35</v>
      </c>
      <c r="C291" s="77" t="s">
        <v>385</v>
      </c>
      <c r="D291" s="129" t="s">
        <v>46</v>
      </c>
      <c r="E291" s="147"/>
      <c r="F291" s="76" t="s">
        <v>97</v>
      </c>
      <c r="G291" s="92"/>
      <c r="H291" s="95"/>
      <c r="I291" s="89"/>
      <c r="J291" s="103">
        <f t="shared" si="18"/>
        <v>0</v>
      </c>
      <c r="K291" s="103"/>
      <c r="N291" s="42"/>
      <c r="O291" s="1"/>
    </row>
    <row r="292" spans="1:15" hidden="1" x14ac:dyDescent="0.4">
      <c r="A292" s="5" t="s">
        <v>118</v>
      </c>
      <c r="B292" s="153">
        <f>IF(C292="","",COUNTA(C$255:$C291))</f>
        <v>36</v>
      </c>
      <c r="C292" s="77" t="s">
        <v>386</v>
      </c>
      <c r="D292" s="129" t="s">
        <v>46</v>
      </c>
      <c r="E292" s="147"/>
      <c r="F292" s="76" t="s">
        <v>90</v>
      </c>
      <c r="G292" s="92"/>
      <c r="H292" s="95"/>
      <c r="I292" s="89"/>
      <c r="J292" s="103">
        <f t="shared" si="18"/>
        <v>0</v>
      </c>
      <c r="K292" s="103"/>
      <c r="N292" s="42"/>
      <c r="O292" s="1"/>
    </row>
    <row r="293" spans="1:15" hidden="1" x14ac:dyDescent="0.4">
      <c r="A293" s="5" t="s">
        <v>118</v>
      </c>
      <c r="B293" s="153">
        <f>IF(C293="","",COUNTA(C$255:$C292))</f>
        <v>37</v>
      </c>
      <c r="C293" s="77" t="s">
        <v>371</v>
      </c>
      <c r="D293" s="129" t="s">
        <v>46</v>
      </c>
      <c r="E293" s="147"/>
      <c r="F293" s="76" t="s">
        <v>64</v>
      </c>
      <c r="G293" s="92"/>
      <c r="H293" s="95"/>
      <c r="I293" s="89"/>
      <c r="J293" s="103">
        <f t="shared" ref="J293" si="19">SUM(G293+H293)*I293</f>
        <v>0</v>
      </c>
      <c r="K293" s="103"/>
      <c r="N293" s="42"/>
      <c r="O293" s="1"/>
    </row>
    <row r="294" spans="1:15" x14ac:dyDescent="0.4">
      <c r="B294" s="28" t="s">
        <v>387</v>
      </c>
      <c r="C294" s="168" t="s">
        <v>388</v>
      </c>
      <c r="D294" s="169"/>
      <c r="E294" s="169"/>
      <c r="F294" s="169"/>
      <c r="G294" s="169"/>
      <c r="H294" s="169"/>
      <c r="I294" s="169"/>
      <c r="J294" s="169"/>
      <c r="K294" s="170"/>
      <c r="N294" s="42"/>
      <c r="O294" s="1"/>
    </row>
    <row r="295" spans="1:15" ht="16.5" customHeight="1" x14ac:dyDescent="0.4">
      <c r="B295" s="171" t="s">
        <v>513</v>
      </c>
      <c r="C295" s="172"/>
      <c r="D295" s="172"/>
      <c r="E295" s="172"/>
      <c r="F295" s="172"/>
      <c r="G295" s="172"/>
      <c r="H295" s="172"/>
      <c r="I295" s="172"/>
      <c r="J295" s="172"/>
      <c r="K295" s="173"/>
      <c r="N295" s="42"/>
      <c r="O295" s="1"/>
    </row>
    <row r="296" spans="1:15" ht="16.5" customHeight="1" x14ac:dyDescent="0.4">
      <c r="B296" s="171" t="s">
        <v>389</v>
      </c>
      <c r="C296" s="172"/>
      <c r="D296" s="172"/>
      <c r="E296" s="172"/>
      <c r="F296" s="172"/>
      <c r="G296" s="172"/>
      <c r="H296" s="172"/>
      <c r="I296" s="172"/>
      <c r="J296" s="172"/>
      <c r="K296" s="173"/>
      <c r="N296" s="42"/>
      <c r="O296" s="1"/>
    </row>
    <row r="297" spans="1:15" ht="26.25" x14ac:dyDescent="0.4">
      <c r="A297" s="5" t="s">
        <v>118</v>
      </c>
      <c r="B297" s="55">
        <f>IF(C297="","",COUNTA(C$297:$C297))</f>
        <v>1</v>
      </c>
      <c r="C297" s="77" t="s">
        <v>390</v>
      </c>
      <c r="D297" s="129" t="s">
        <v>3</v>
      </c>
      <c r="E297" s="147"/>
      <c r="F297" s="76" t="s">
        <v>90</v>
      </c>
      <c r="G297" s="92"/>
      <c r="H297" s="95"/>
      <c r="I297" s="89">
        <v>0</v>
      </c>
      <c r="J297" s="103">
        <f>SUM(G297+H297)*I297</f>
        <v>0</v>
      </c>
      <c r="K297" s="103"/>
      <c r="N297" s="42"/>
      <c r="O297" s="1"/>
    </row>
    <row r="298" spans="1:15" x14ac:dyDescent="0.4">
      <c r="A298" s="5" t="s">
        <v>118</v>
      </c>
      <c r="B298" s="55">
        <f>IF(C298="","",COUNTA(C$297:$C298))</f>
        <v>2</v>
      </c>
      <c r="C298" s="77" t="s">
        <v>391</v>
      </c>
      <c r="D298" s="129" t="s">
        <v>46</v>
      </c>
      <c r="E298" s="147"/>
      <c r="F298" s="76" t="s">
        <v>84</v>
      </c>
      <c r="G298" s="92"/>
      <c r="H298" s="95"/>
      <c r="I298" s="89">
        <v>0</v>
      </c>
      <c r="J298" s="103">
        <f>SUM(G298+H298)*I298</f>
        <v>0</v>
      </c>
      <c r="K298" s="103"/>
      <c r="N298" s="42"/>
      <c r="O298" s="1"/>
    </row>
    <row r="299" spans="1:15" x14ac:dyDescent="0.4">
      <c r="A299" s="5" t="s">
        <v>118</v>
      </c>
      <c r="B299" s="55">
        <f>IF(C299="","",COUNTA(C$297:$C299))</f>
        <v>3</v>
      </c>
      <c r="C299" s="77" t="s">
        <v>392</v>
      </c>
      <c r="D299" s="129" t="s">
        <v>46</v>
      </c>
      <c r="E299" s="147"/>
      <c r="F299" s="76" t="s">
        <v>63</v>
      </c>
      <c r="G299" s="92"/>
      <c r="H299" s="95"/>
      <c r="I299" s="89">
        <v>0</v>
      </c>
      <c r="J299" s="103">
        <f>SUM(G299+H299)*I299</f>
        <v>0</v>
      </c>
      <c r="K299" s="103"/>
      <c r="N299" s="42"/>
      <c r="O299" s="1"/>
    </row>
    <row r="300" spans="1:15" ht="16.5" customHeight="1" x14ac:dyDescent="0.4">
      <c r="B300" s="171" t="s">
        <v>393</v>
      </c>
      <c r="C300" s="172"/>
      <c r="D300" s="172"/>
      <c r="E300" s="172"/>
      <c r="F300" s="172"/>
      <c r="G300" s="172"/>
      <c r="H300" s="172"/>
      <c r="I300" s="172"/>
      <c r="J300" s="172"/>
      <c r="K300" s="173"/>
      <c r="N300" s="42"/>
      <c r="O300" s="1"/>
    </row>
    <row r="301" spans="1:15" x14ac:dyDescent="0.4">
      <c r="A301" s="5" t="s">
        <v>118</v>
      </c>
      <c r="B301" s="55">
        <f>IF(C301="","",COUNTA(C$297:$C301))</f>
        <v>4</v>
      </c>
      <c r="C301" s="77" t="s">
        <v>242</v>
      </c>
      <c r="D301" s="129" t="s">
        <v>3</v>
      </c>
      <c r="E301" s="147"/>
      <c r="F301" s="76" t="s">
        <v>85</v>
      </c>
      <c r="G301" s="92"/>
      <c r="H301" s="95"/>
      <c r="I301" s="89">
        <v>0</v>
      </c>
      <c r="J301" s="103">
        <f t="shared" ref="J301:J317" si="20">SUM(G301+H301)*I301</f>
        <v>0</v>
      </c>
      <c r="K301" s="103"/>
      <c r="N301" s="42"/>
      <c r="O301" s="1"/>
    </row>
    <row r="302" spans="1:15" x14ac:dyDescent="0.4">
      <c r="A302" s="5" t="s">
        <v>118</v>
      </c>
      <c r="B302" s="55">
        <f>IF(C302="","",COUNTA(C$297:$C302))</f>
        <v>5</v>
      </c>
      <c r="C302" s="77" t="s">
        <v>394</v>
      </c>
      <c r="D302" s="129" t="s">
        <v>46</v>
      </c>
      <c r="E302" s="147"/>
      <c r="F302" s="76" t="s">
        <v>62</v>
      </c>
      <c r="G302" s="92"/>
      <c r="H302" s="95"/>
      <c r="I302" s="89">
        <v>0</v>
      </c>
      <c r="J302" s="103">
        <f t="shared" si="20"/>
        <v>0</v>
      </c>
      <c r="K302" s="103"/>
      <c r="N302" s="42"/>
      <c r="O302" s="1"/>
    </row>
    <row r="303" spans="1:15" hidden="1" x14ac:dyDescent="0.4">
      <c r="B303" s="55">
        <f>IF(C303="","",COUNTA(C$297:$C303))</f>
        <v>6</v>
      </c>
      <c r="C303" s="77" t="s">
        <v>395</v>
      </c>
      <c r="D303" s="129" t="s">
        <v>46</v>
      </c>
      <c r="E303" s="147"/>
      <c r="F303" s="76" t="s">
        <v>94</v>
      </c>
      <c r="G303" s="92"/>
      <c r="H303" s="95"/>
      <c r="I303" s="89"/>
      <c r="J303" s="103">
        <f t="shared" si="20"/>
        <v>0</v>
      </c>
      <c r="K303" s="103"/>
      <c r="N303" s="42"/>
      <c r="O303" s="1"/>
    </row>
    <row r="304" spans="1:15" hidden="1" x14ac:dyDescent="0.4">
      <c r="A304" s="5" t="s">
        <v>118</v>
      </c>
      <c r="B304" s="55">
        <f>IF(C304="","",COUNTA(C$297:$C304))</f>
        <v>7</v>
      </c>
      <c r="C304" s="77" t="s">
        <v>397</v>
      </c>
      <c r="D304" s="129" t="s">
        <v>46</v>
      </c>
      <c r="E304" s="147"/>
      <c r="F304" s="76" t="s">
        <v>94</v>
      </c>
      <c r="G304" s="92"/>
      <c r="H304" s="95"/>
      <c r="I304" s="89"/>
      <c r="J304" s="103">
        <f t="shared" si="20"/>
        <v>0</v>
      </c>
      <c r="K304" s="103"/>
      <c r="N304" s="42"/>
      <c r="O304" s="1"/>
    </row>
    <row r="305" spans="1:15" x14ac:dyDescent="0.4">
      <c r="B305" s="55">
        <f>IF(C305="","",COUNTA(C$297:$C305))</f>
        <v>8</v>
      </c>
      <c r="C305" s="77" t="s">
        <v>396</v>
      </c>
      <c r="D305" s="129" t="s">
        <v>3</v>
      </c>
      <c r="E305" s="147" t="s">
        <v>589</v>
      </c>
      <c r="F305" s="76" t="s">
        <v>85</v>
      </c>
      <c r="G305" s="92"/>
      <c r="H305" s="95"/>
      <c r="I305" s="89">
        <v>0</v>
      </c>
      <c r="J305" s="103">
        <f t="shared" si="20"/>
        <v>0</v>
      </c>
      <c r="K305" s="103"/>
      <c r="N305" s="42"/>
      <c r="O305" s="1"/>
    </row>
    <row r="306" spans="1:15" hidden="1" x14ac:dyDescent="0.4">
      <c r="A306" s="5" t="s">
        <v>118</v>
      </c>
      <c r="B306" s="55">
        <f>IF(C306="","",COUNTA(C$297:$C306))</f>
        <v>9</v>
      </c>
      <c r="C306" s="77" t="s">
        <v>398</v>
      </c>
      <c r="D306" s="129" t="s">
        <v>130</v>
      </c>
      <c r="E306" s="147"/>
      <c r="F306" s="76" t="s">
        <v>94</v>
      </c>
      <c r="G306" s="92"/>
      <c r="H306" s="95"/>
      <c r="I306" s="89"/>
      <c r="J306" s="103">
        <f t="shared" si="20"/>
        <v>0</v>
      </c>
      <c r="K306" s="103"/>
      <c r="N306" s="42"/>
      <c r="O306" s="1"/>
    </row>
    <row r="307" spans="1:15" ht="26.25" x14ac:dyDescent="0.4">
      <c r="A307" s="5" t="s">
        <v>118</v>
      </c>
      <c r="B307" s="55">
        <f>IF(C307="","",COUNTA(C$297:$C307))</f>
        <v>10</v>
      </c>
      <c r="C307" s="77" t="s">
        <v>399</v>
      </c>
      <c r="D307" s="129" t="s">
        <v>130</v>
      </c>
      <c r="E307" s="147"/>
      <c r="F307" s="76" t="s">
        <v>84</v>
      </c>
      <c r="G307" s="92"/>
      <c r="H307" s="95"/>
      <c r="I307" s="89">
        <v>0</v>
      </c>
      <c r="J307" s="103">
        <f t="shared" si="20"/>
        <v>0</v>
      </c>
      <c r="K307" s="103"/>
      <c r="N307" s="42"/>
      <c r="O307" s="1"/>
    </row>
    <row r="308" spans="1:15" ht="26.25" hidden="1" x14ac:dyDescent="0.4">
      <c r="A308" s="5" t="s">
        <v>118</v>
      </c>
      <c r="B308" s="55">
        <f>IF(C308="","",COUNTA(C$297:$C308))</f>
        <v>11</v>
      </c>
      <c r="C308" s="77" t="s">
        <v>400</v>
      </c>
      <c r="D308" s="129" t="s">
        <v>46</v>
      </c>
      <c r="E308" s="147"/>
      <c r="F308" s="76" t="s">
        <v>94</v>
      </c>
      <c r="G308" s="92"/>
      <c r="H308" s="95"/>
      <c r="I308" s="89"/>
      <c r="J308" s="103">
        <f t="shared" si="20"/>
        <v>0</v>
      </c>
      <c r="K308" s="103"/>
      <c r="N308" s="42"/>
      <c r="O308" s="1"/>
    </row>
    <row r="309" spans="1:15" x14ac:dyDescent="0.4">
      <c r="A309" s="5" t="s">
        <v>118</v>
      </c>
      <c r="B309" s="55">
        <f>IF(C309="","",COUNTA(C$297:$C309))</f>
        <v>12</v>
      </c>
      <c r="C309" s="77" t="s">
        <v>401</v>
      </c>
      <c r="D309" s="129" t="s">
        <v>130</v>
      </c>
      <c r="E309" s="147"/>
      <c r="F309" s="76" t="s">
        <v>97</v>
      </c>
      <c r="G309" s="92"/>
      <c r="H309" s="95"/>
      <c r="I309" s="89">
        <v>0</v>
      </c>
      <c r="J309" s="103">
        <f t="shared" si="20"/>
        <v>0</v>
      </c>
      <c r="K309" s="103"/>
      <c r="N309" s="42"/>
      <c r="O309" s="1"/>
    </row>
    <row r="310" spans="1:15" x14ac:dyDescent="0.4">
      <c r="A310" s="5" t="s">
        <v>118</v>
      </c>
      <c r="B310" s="55">
        <f>IF(C310="","",COUNTA(C$297:$C310))</f>
        <v>13</v>
      </c>
      <c r="C310" s="77" t="s">
        <v>402</v>
      </c>
      <c r="D310" s="129" t="s">
        <v>3</v>
      </c>
      <c r="E310" s="147"/>
      <c r="F310" s="76" t="s">
        <v>71</v>
      </c>
      <c r="G310" s="92"/>
      <c r="H310" s="95"/>
      <c r="I310" s="89">
        <v>0</v>
      </c>
      <c r="J310" s="103">
        <f t="shared" si="20"/>
        <v>0</v>
      </c>
      <c r="K310" s="103"/>
      <c r="N310" s="42"/>
      <c r="O310" s="1"/>
    </row>
    <row r="311" spans="1:15" ht="26.25" hidden="1" x14ac:dyDescent="0.4">
      <c r="A311" s="5" t="s">
        <v>118</v>
      </c>
      <c r="B311" s="55">
        <f>IF(C311="","",COUNTA(C$297:$C311))</f>
        <v>14</v>
      </c>
      <c r="C311" s="77" t="s">
        <v>403</v>
      </c>
      <c r="D311" s="129" t="s">
        <v>130</v>
      </c>
      <c r="E311" s="147"/>
      <c r="F311" s="76" t="s">
        <v>64</v>
      </c>
      <c r="G311" s="92"/>
      <c r="H311" s="95"/>
      <c r="I311" s="89"/>
      <c r="J311" s="103">
        <f t="shared" si="20"/>
        <v>0</v>
      </c>
      <c r="K311" s="103"/>
      <c r="N311" s="42"/>
      <c r="O311" s="1"/>
    </row>
    <row r="312" spans="1:15" hidden="1" x14ac:dyDescent="0.4">
      <c r="A312" s="5" t="s">
        <v>118</v>
      </c>
      <c r="B312" s="55">
        <f>IF(C312="","",COUNTA(C$297:$C312))</f>
        <v>15</v>
      </c>
      <c r="C312" s="77" t="s">
        <v>404</v>
      </c>
      <c r="D312" s="129" t="s">
        <v>46</v>
      </c>
      <c r="E312" s="147"/>
      <c r="F312" s="76" t="s">
        <v>97</v>
      </c>
      <c r="G312" s="92"/>
      <c r="H312" s="95"/>
      <c r="I312" s="89"/>
      <c r="J312" s="103">
        <f t="shared" si="20"/>
        <v>0</v>
      </c>
      <c r="K312" s="103"/>
      <c r="N312" s="42"/>
      <c r="O312" s="1"/>
    </row>
    <row r="313" spans="1:15" hidden="1" x14ac:dyDescent="0.4">
      <c r="A313" s="5" t="s">
        <v>118</v>
      </c>
      <c r="B313" s="55">
        <f>IF(C313="","",COUNTA(C$297:$C313))</f>
        <v>16</v>
      </c>
      <c r="C313" s="77" t="s">
        <v>306</v>
      </c>
      <c r="D313" s="129" t="s">
        <v>46</v>
      </c>
      <c r="E313" s="147"/>
      <c r="F313" s="76" t="s">
        <v>92</v>
      </c>
      <c r="G313" s="92"/>
      <c r="H313" s="95"/>
      <c r="I313" s="89"/>
      <c r="J313" s="103">
        <f t="shared" si="20"/>
        <v>0</v>
      </c>
      <c r="K313" s="103"/>
      <c r="N313" s="42"/>
      <c r="O313" s="1"/>
    </row>
    <row r="314" spans="1:15" hidden="1" x14ac:dyDescent="0.4">
      <c r="A314" s="5" t="s">
        <v>118</v>
      </c>
      <c r="B314" s="55">
        <f>IF(C314="","",COUNTA(C$297:$C314))</f>
        <v>17</v>
      </c>
      <c r="C314" s="77" t="s">
        <v>405</v>
      </c>
      <c r="D314" s="129" t="s">
        <v>3</v>
      </c>
      <c r="E314" s="147"/>
      <c r="F314" s="76" t="s">
        <v>70</v>
      </c>
      <c r="G314" s="92"/>
      <c r="H314" s="95"/>
      <c r="I314" s="89"/>
      <c r="J314" s="103">
        <f t="shared" si="20"/>
        <v>0</v>
      </c>
      <c r="K314" s="103"/>
      <c r="N314" s="42"/>
      <c r="O314" s="1"/>
    </row>
    <row r="315" spans="1:15" x14ac:dyDescent="0.4">
      <c r="A315" s="5" t="s">
        <v>118</v>
      </c>
      <c r="B315" s="55">
        <f>IF(C315="","",COUNTA(C$297:$C315))</f>
        <v>18</v>
      </c>
      <c r="C315" s="77" t="s">
        <v>590</v>
      </c>
      <c r="D315" s="129" t="s">
        <v>130</v>
      </c>
      <c r="E315" s="147"/>
      <c r="F315" s="76" t="s">
        <v>65</v>
      </c>
      <c r="G315" s="92"/>
      <c r="H315" s="95"/>
      <c r="I315" s="89">
        <v>0</v>
      </c>
      <c r="J315" s="103">
        <f t="shared" si="20"/>
        <v>0</v>
      </c>
      <c r="K315" s="103"/>
      <c r="N315" s="42"/>
      <c r="O315" s="1"/>
    </row>
    <row r="316" spans="1:15" x14ac:dyDescent="0.4">
      <c r="A316" s="5" t="s">
        <v>118</v>
      </c>
      <c r="B316" s="55">
        <f>IF(C316="","",COUNTA(C$297:$C316))</f>
        <v>19</v>
      </c>
      <c r="C316" s="77" t="s">
        <v>406</v>
      </c>
      <c r="D316" s="129" t="s">
        <v>130</v>
      </c>
      <c r="E316" s="147"/>
      <c r="F316" s="76" t="s">
        <v>96</v>
      </c>
      <c r="G316" s="92"/>
      <c r="H316" s="95"/>
      <c r="I316" s="89">
        <v>0</v>
      </c>
      <c r="J316" s="103">
        <f t="shared" si="20"/>
        <v>0</v>
      </c>
      <c r="K316" s="103"/>
      <c r="N316" s="42"/>
      <c r="O316" s="1"/>
    </row>
    <row r="317" spans="1:15" ht="26.25" x14ac:dyDescent="0.4">
      <c r="A317" s="5" t="s">
        <v>118</v>
      </c>
      <c r="B317" s="55">
        <f>IF(C317="","",COUNTA(C$297:$C317))</f>
        <v>20</v>
      </c>
      <c r="C317" s="77" t="s">
        <v>407</v>
      </c>
      <c r="D317" s="129" t="s">
        <v>130</v>
      </c>
      <c r="E317" s="147"/>
      <c r="F317" s="76" t="s">
        <v>97</v>
      </c>
      <c r="G317" s="92"/>
      <c r="H317" s="95"/>
      <c r="I317" s="89">
        <v>0</v>
      </c>
      <c r="J317" s="103">
        <f t="shared" si="20"/>
        <v>0</v>
      </c>
      <c r="K317" s="103"/>
      <c r="N317" s="42"/>
      <c r="O317" s="1"/>
    </row>
    <row r="318" spans="1:15" ht="17.25" customHeight="1" x14ac:dyDescent="0.4">
      <c r="B318" s="171" t="s">
        <v>408</v>
      </c>
      <c r="C318" s="172"/>
      <c r="D318" s="172"/>
      <c r="E318" s="172"/>
      <c r="F318" s="172"/>
      <c r="G318" s="172"/>
      <c r="H318" s="172"/>
      <c r="I318" s="172"/>
      <c r="J318" s="172"/>
      <c r="K318" s="173"/>
      <c r="N318" s="42"/>
      <c r="O318" s="1"/>
    </row>
    <row r="319" spans="1:15" ht="39.4" x14ac:dyDescent="0.4">
      <c r="A319" s="5" t="s">
        <v>118</v>
      </c>
      <c r="B319" s="55">
        <f>IF(C319="","",COUNTA(C$297:$C319))</f>
        <v>21</v>
      </c>
      <c r="C319" s="77" t="s">
        <v>409</v>
      </c>
      <c r="D319" s="129" t="s">
        <v>3</v>
      </c>
      <c r="E319" s="147"/>
      <c r="F319" s="76" t="s">
        <v>90</v>
      </c>
      <c r="G319" s="92"/>
      <c r="H319" s="95"/>
      <c r="I319" s="89">
        <v>0</v>
      </c>
      <c r="J319" s="103">
        <f t="shared" ref="J319:J325" si="21">SUM(G319+H319)*I319</f>
        <v>0</v>
      </c>
      <c r="K319" s="103"/>
      <c r="N319" s="42"/>
      <c r="O319" s="1"/>
    </row>
    <row r="320" spans="1:15" x14ac:dyDescent="0.4">
      <c r="A320" s="5" t="s">
        <v>118</v>
      </c>
      <c r="B320" s="55">
        <f>IF(C320="","",COUNTA(C$297:$C320))</f>
        <v>22</v>
      </c>
      <c r="C320" s="77" t="s">
        <v>378</v>
      </c>
      <c r="D320" s="129" t="s">
        <v>3</v>
      </c>
      <c r="E320" s="147"/>
      <c r="F320" s="76" t="s">
        <v>90</v>
      </c>
      <c r="G320" s="92"/>
      <c r="H320" s="95"/>
      <c r="I320" s="89">
        <v>0</v>
      </c>
      <c r="J320" s="103">
        <f t="shared" si="21"/>
        <v>0</v>
      </c>
      <c r="K320" s="103"/>
      <c r="N320" s="42"/>
      <c r="O320" s="1"/>
    </row>
    <row r="321" spans="1:15" ht="26.25" x14ac:dyDescent="0.4">
      <c r="A321" s="5" t="s">
        <v>118</v>
      </c>
      <c r="B321" s="55">
        <f>IF(C321="","",COUNTA(C$297:$C321))</f>
        <v>23</v>
      </c>
      <c r="C321" s="77" t="s">
        <v>410</v>
      </c>
      <c r="D321" s="129" t="s">
        <v>130</v>
      </c>
      <c r="E321" s="147"/>
      <c r="F321" s="76" t="s">
        <v>90</v>
      </c>
      <c r="G321" s="92"/>
      <c r="H321" s="95"/>
      <c r="I321" s="89">
        <v>0</v>
      </c>
      <c r="J321" s="103">
        <f t="shared" si="21"/>
        <v>0</v>
      </c>
      <c r="K321" s="103"/>
      <c r="N321" s="42"/>
      <c r="O321" s="1"/>
    </row>
    <row r="322" spans="1:15" ht="26.25" x14ac:dyDescent="0.4">
      <c r="A322" s="5" t="s">
        <v>118</v>
      </c>
      <c r="B322" s="55">
        <f>IF(C322="","",COUNTA(C$297:$C322))</f>
        <v>24</v>
      </c>
      <c r="C322" s="77" t="s">
        <v>411</v>
      </c>
      <c r="D322" s="129" t="s">
        <v>3</v>
      </c>
      <c r="E322" s="147"/>
      <c r="F322" s="76" t="s">
        <v>90</v>
      </c>
      <c r="G322" s="92"/>
      <c r="H322" s="95"/>
      <c r="I322" s="89">
        <v>0</v>
      </c>
      <c r="J322" s="103">
        <f t="shared" si="21"/>
        <v>0</v>
      </c>
      <c r="K322" s="103"/>
      <c r="N322" s="42"/>
      <c r="O322" s="1"/>
    </row>
    <row r="323" spans="1:15" x14ac:dyDescent="0.4">
      <c r="A323" s="5" t="s">
        <v>118</v>
      </c>
      <c r="B323" s="55">
        <f>IF(C323="","",COUNTA(C$297:$C323))</f>
        <v>25</v>
      </c>
      <c r="C323" s="77" t="s">
        <v>412</v>
      </c>
      <c r="D323" s="129" t="s">
        <v>46</v>
      </c>
      <c r="E323" s="147"/>
      <c r="F323" s="76" t="s">
        <v>90</v>
      </c>
      <c r="G323" s="92"/>
      <c r="H323" s="95"/>
      <c r="I323" s="89">
        <v>0</v>
      </c>
      <c r="J323" s="103">
        <f t="shared" si="21"/>
        <v>0</v>
      </c>
      <c r="K323" s="103"/>
      <c r="N323" s="42"/>
      <c r="O323" s="1"/>
    </row>
    <row r="324" spans="1:15" hidden="1" x14ac:dyDescent="0.4">
      <c r="A324" s="5" t="s">
        <v>118</v>
      </c>
      <c r="B324" s="55">
        <f>IF(C324="","",COUNTA(C$297:$C324))</f>
        <v>26</v>
      </c>
      <c r="C324" s="77" t="s">
        <v>413</v>
      </c>
      <c r="D324" s="129" t="s">
        <v>46</v>
      </c>
      <c r="E324" s="147"/>
      <c r="F324" s="76" t="s">
        <v>90</v>
      </c>
      <c r="G324" s="92"/>
      <c r="H324" s="95"/>
      <c r="I324" s="89"/>
      <c r="J324" s="103">
        <f t="shared" si="21"/>
        <v>0</v>
      </c>
      <c r="K324" s="103"/>
      <c r="N324" s="42"/>
      <c r="O324" s="1"/>
    </row>
    <row r="325" spans="1:15" hidden="1" x14ac:dyDescent="0.4">
      <c r="A325" s="5" t="s">
        <v>118</v>
      </c>
      <c r="B325" s="55">
        <f>IF(C325="","",COUNTA(C$297:$C325))</f>
        <v>27</v>
      </c>
      <c r="C325" s="77" t="s">
        <v>414</v>
      </c>
      <c r="D325" s="129" t="s">
        <v>3</v>
      </c>
      <c r="E325" s="147"/>
      <c r="F325" s="76" t="s">
        <v>90</v>
      </c>
      <c r="G325" s="92"/>
      <c r="H325" s="95"/>
      <c r="I325" s="89"/>
      <c r="J325" s="103">
        <f t="shared" si="21"/>
        <v>0</v>
      </c>
      <c r="K325" s="103"/>
      <c r="N325" s="42"/>
      <c r="O325" s="1"/>
    </row>
    <row r="326" spans="1:15" ht="17.25" customHeight="1" x14ac:dyDescent="0.4">
      <c r="B326" s="171" t="s">
        <v>415</v>
      </c>
      <c r="C326" s="172"/>
      <c r="D326" s="172"/>
      <c r="E326" s="172"/>
      <c r="F326" s="172"/>
      <c r="G326" s="172"/>
      <c r="H326" s="172"/>
      <c r="I326" s="172"/>
      <c r="J326" s="172"/>
      <c r="K326" s="173"/>
      <c r="N326" s="42"/>
      <c r="O326" s="1"/>
    </row>
    <row r="327" spans="1:15" hidden="1" x14ac:dyDescent="0.4">
      <c r="A327" s="5" t="s">
        <v>118</v>
      </c>
      <c r="B327" s="55">
        <f>IF(C327="","",COUNTA(C$297:$C327))</f>
        <v>28</v>
      </c>
      <c r="C327" s="77" t="s">
        <v>416</v>
      </c>
      <c r="D327" s="129" t="s">
        <v>130</v>
      </c>
      <c r="E327" s="147" t="s">
        <v>432</v>
      </c>
      <c r="F327" s="76" t="s">
        <v>64</v>
      </c>
      <c r="G327" s="92"/>
      <c r="H327" s="95"/>
      <c r="I327" s="89"/>
      <c r="J327" s="103">
        <f t="shared" ref="J327:J343" si="22">SUM(G327+H327)*I327</f>
        <v>0</v>
      </c>
      <c r="K327" s="103"/>
      <c r="N327" s="42"/>
      <c r="O327" s="1"/>
    </row>
    <row r="328" spans="1:15" x14ac:dyDescent="0.4">
      <c r="A328" s="5" t="s">
        <v>118</v>
      </c>
      <c r="B328" s="55">
        <f>IF(C328="","",COUNTA(C$297:$C328))</f>
        <v>29</v>
      </c>
      <c r="C328" s="77" t="s">
        <v>417</v>
      </c>
      <c r="D328" s="129" t="s">
        <v>46</v>
      </c>
      <c r="E328" s="147"/>
      <c r="F328" s="76" t="s">
        <v>88</v>
      </c>
      <c r="G328" s="92"/>
      <c r="H328" s="95"/>
      <c r="I328" s="89">
        <v>0</v>
      </c>
      <c r="J328" s="103">
        <f t="shared" si="22"/>
        <v>0</v>
      </c>
      <c r="K328" s="103"/>
      <c r="N328" s="42"/>
      <c r="O328" s="1"/>
    </row>
    <row r="329" spans="1:15" hidden="1" x14ac:dyDescent="0.4">
      <c r="A329" s="5" t="s">
        <v>118</v>
      </c>
      <c r="B329" s="55">
        <f>IF(C329="","",COUNTA(C$297:$C329))</f>
        <v>30</v>
      </c>
      <c r="C329" s="77" t="s">
        <v>418</v>
      </c>
      <c r="D329" s="129" t="s">
        <v>3</v>
      </c>
      <c r="E329" s="147"/>
      <c r="F329" s="76" t="s">
        <v>74</v>
      </c>
      <c r="G329" s="92"/>
      <c r="H329" s="95"/>
      <c r="I329" s="89"/>
      <c r="J329" s="103">
        <f t="shared" si="22"/>
        <v>0</v>
      </c>
      <c r="K329" s="103"/>
      <c r="N329" s="42"/>
      <c r="O329" s="1"/>
    </row>
    <row r="330" spans="1:15" hidden="1" x14ac:dyDescent="0.4">
      <c r="A330" s="5" t="s">
        <v>118</v>
      </c>
      <c r="B330" s="55">
        <f>IF(C330="","",COUNTA(C$297:$C330))</f>
        <v>31</v>
      </c>
      <c r="C330" s="77" t="s">
        <v>419</v>
      </c>
      <c r="D330" s="129" t="s">
        <v>132</v>
      </c>
      <c r="E330" s="147" t="s">
        <v>431</v>
      </c>
      <c r="F330" s="76" t="s">
        <v>64</v>
      </c>
      <c r="G330" s="92"/>
      <c r="H330" s="95"/>
      <c r="I330" s="89"/>
      <c r="J330" s="103">
        <f t="shared" si="22"/>
        <v>0</v>
      </c>
      <c r="K330" s="103"/>
      <c r="N330" s="42"/>
      <c r="O330" s="1"/>
    </row>
    <row r="331" spans="1:15" ht="26.25" hidden="1" x14ac:dyDescent="0.4">
      <c r="A331" s="5" t="s">
        <v>118</v>
      </c>
      <c r="B331" s="55">
        <f>IF(C331="","",COUNTA(C$297:$C331))</f>
        <v>32</v>
      </c>
      <c r="C331" s="77" t="s">
        <v>420</v>
      </c>
      <c r="D331" s="129" t="s">
        <v>3</v>
      </c>
      <c r="E331" s="147" t="s">
        <v>591</v>
      </c>
      <c r="F331" s="76" t="s">
        <v>97</v>
      </c>
      <c r="G331" s="92"/>
      <c r="H331" s="95"/>
      <c r="I331" s="89"/>
      <c r="J331" s="103">
        <f t="shared" si="22"/>
        <v>0</v>
      </c>
      <c r="K331" s="103"/>
      <c r="N331" s="42"/>
      <c r="O331" s="1"/>
    </row>
    <row r="332" spans="1:15" ht="39.4" x14ac:dyDescent="0.4">
      <c r="A332" s="5" t="s">
        <v>118</v>
      </c>
      <c r="B332" s="55">
        <f>IF(C332="","",COUNTA(C$297:$C332))</f>
        <v>33</v>
      </c>
      <c r="C332" s="77" t="s">
        <v>424</v>
      </c>
      <c r="D332" s="129" t="s">
        <v>130</v>
      </c>
      <c r="E332" s="147"/>
      <c r="F332" s="76" t="s">
        <v>64</v>
      </c>
      <c r="G332" s="92"/>
      <c r="H332" s="95"/>
      <c r="I332" s="89">
        <v>0</v>
      </c>
      <c r="J332" s="103">
        <f t="shared" si="22"/>
        <v>0</v>
      </c>
      <c r="K332" s="103"/>
      <c r="N332" s="42"/>
      <c r="O332" s="1"/>
    </row>
    <row r="333" spans="1:15" ht="26.25" x14ac:dyDescent="0.4">
      <c r="B333" s="55">
        <f>IF(C333="","",COUNTA(C$297:$C333))</f>
        <v>34</v>
      </c>
      <c r="C333" s="77" t="s">
        <v>421</v>
      </c>
      <c r="D333" s="129" t="s">
        <v>130</v>
      </c>
      <c r="E333" s="147" t="s">
        <v>591</v>
      </c>
      <c r="F333" s="76" t="s">
        <v>64</v>
      </c>
      <c r="G333" s="92"/>
      <c r="H333" s="95"/>
      <c r="I333" s="89">
        <v>0</v>
      </c>
      <c r="J333" s="103">
        <f t="shared" si="22"/>
        <v>0</v>
      </c>
      <c r="K333" s="103"/>
      <c r="N333" s="42"/>
      <c r="O333" s="1"/>
    </row>
    <row r="334" spans="1:15" ht="26.25" hidden="1" x14ac:dyDescent="0.4">
      <c r="A334" s="5" t="s">
        <v>118</v>
      </c>
      <c r="B334" s="55">
        <f>IF(C334="","",COUNTA(C$297:$C334))</f>
        <v>35</v>
      </c>
      <c r="C334" s="77" t="s">
        <v>422</v>
      </c>
      <c r="D334" s="129" t="s">
        <v>130</v>
      </c>
      <c r="E334" s="147"/>
      <c r="F334" s="76" t="s">
        <v>64</v>
      </c>
      <c r="G334" s="92"/>
      <c r="H334" s="95"/>
      <c r="I334" s="89"/>
      <c r="J334" s="103">
        <f t="shared" si="22"/>
        <v>0</v>
      </c>
      <c r="K334" s="103"/>
      <c r="N334" s="42"/>
      <c r="O334" s="1"/>
    </row>
    <row r="335" spans="1:15" ht="39.4" x14ac:dyDescent="0.4">
      <c r="A335" s="5" t="s">
        <v>118</v>
      </c>
      <c r="B335" s="55">
        <f>IF(C335="","",COUNTA(C$297:$C335))</f>
        <v>36</v>
      </c>
      <c r="C335" s="77" t="s">
        <v>423</v>
      </c>
      <c r="D335" s="129" t="s">
        <v>3</v>
      </c>
      <c r="E335" s="147"/>
      <c r="F335" s="76" t="s">
        <v>70</v>
      </c>
      <c r="G335" s="92"/>
      <c r="H335" s="95"/>
      <c r="I335" s="89">
        <v>0</v>
      </c>
      <c r="J335" s="103">
        <f t="shared" si="22"/>
        <v>0</v>
      </c>
      <c r="K335" s="103"/>
      <c r="N335" s="42"/>
      <c r="O335" s="1"/>
    </row>
    <row r="336" spans="1:15" hidden="1" x14ac:dyDescent="0.4">
      <c r="A336" s="5" t="s">
        <v>118</v>
      </c>
      <c r="B336" s="55">
        <f>IF(C336="","",COUNTA(C$297:$C336))</f>
        <v>37</v>
      </c>
      <c r="C336" s="77" t="s">
        <v>425</v>
      </c>
      <c r="D336" s="129" t="s">
        <v>45</v>
      </c>
      <c r="E336" s="147"/>
      <c r="F336" s="76" t="s">
        <v>65</v>
      </c>
      <c r="G336" s="92"/>
      <c r="H336" s="95"/>
      <c r="I336" s="89"/>
      <c r="J336" s="103">
        <f t="shared" si="22"/>
        <v>0</v>
      </c>
      <c r="K336" s="103"/>
      <c r="N336" s="42"/>
      <c r="O336" s="1"/>
    </row>
    <row r="337" spans="1:15" ht="39.4" hidden="1" x14ac:dyDescent="0.4">
      <c r="A337" s="5" t="s">
        <v>118</v>
      </c>
      <c r="B337" s="55">
        <f>IF(C337="","",COUNTA(C$297:$C337))</f>
        <v>38</v>
      </c>
      <c r="C337" s="77" t="s">
        <v>426</v>
      </c>
      <c r="D337" s="129" t="s">
        <v>3</v>
      </c>
      <c r="E337" s="147"/>
      <c r="F337" s="76" t="s">
        <v>65</v>
      </c>
      <c r="G337" s="92"/>
      <c r="H337" s="95"/>
      <c r="I337" s="89"/>
      <c r="J337" s="103">
        <f t="shared" si="22"/>
        <v>0</v>
      </c>
      <c r="K337" s="103"/>
      <c r="N337" s="42"/>
      <c r="O337" s="1"/>
    </row>
    <row r="338" spans="1:15" x14ac:dyDescent="0.4">
      <c r="A338" s="5" t="s">
        <v>118</v>
      </c>
      <c r="B338" s="55">
        <f>IF(C338="","",COUNTA(C$297:$C338))</f>
        <v>39</v>
      </c>
      <c r="C338" s="77" t="s">
        <v>427</v>
      </c>
      <c r="D338" s="129" t="s">
        <v>45</v>
      </c>
      <c r="E338" s="147" t="s">
        <v>589</v>
      </c>
      <c r="F338" s="76" t="s">
        <v>65</v>
      </c>
      <c r="G338" s="92"/>
      <c r="H338" s="95"/>
      <c r="I338" s="89">
        <v>0</v>
      </c>
      <c r="J338" s="103">
        <f t="shared" si="22"/>
        <v>0</v>
      </c>
      <c r="K338" s="103"/>
      <c r="N338" s="42"/>
      <c r="O338" s="1"/>
    </row>
    <row r="339" spans="1:15" hidden="1" x14ac:dyDescent="0.4">
      <c r="A339" s="5" t="s">
        <v>118</v>
      </c>
      <c r="B339" s="55">
        <f>IF(C339="","",COUNTA(C$297:$C339))</f>
        <v>40</v>
      </c>
      <c r="C339" s="77" t="s">
        <v>428</v>
      </c>
      <c r="D339" s="129" t="s">
        <v>46</v>
      </c>
      <c r="E339" s="147"/>
      <c r="F339" s="76" t="s">
        <v>74</v>
      </c>
      <c r="G339" s="92"/>
      <c r="H339" s="95"/>
      <c r="I339" s="89"/>
      <c r="J339" s="103">
        <f t="shared" si="22"/>
        <v>0</v>
      </c>
      <c r="K339" s="103"/>
      <c r="N339" s="42"/>
      <c r="O339" s="1"/>
    </row>
    <row r="340" spans="1:15" x14ac:dyDescent="0.4">
      <c r="A340" s="5" t="s">
        <v>118</v>
      </c>
      <c r="B340" s="55">
        <f>IF(C340="","",COUNTA(C$297:$C340))</f>
        <v>41</v>
      </c>
      <c r="C340" s="77" t="s">
        <v>429</v>
      </c>
      <c r="D340" s="129" t="s">
        <v>45</v>
      </c>
      <c r="E340" s="147"/>
      <c r="F340" s="76" t="s">
        <v>65</v>
      </c>
      <c r="G340" s="92"/>
      <c r="H340" s="95"/>
      <c r="I340" s="89">
        <v>0</v>
      </c>
      <c r="J340" s="103">
        <f t="shared" si="22"/>
        <v>0</v>
      </c>
      <c r="K340" s="103"/>
      <c r="N340" s="42"/>
      <c r="O340" s="1"/>
    </row>
    <row r="341" spans="1:15" x14ac:dyDescent="0.4">
      <c r="A341" s="5" t="s">
        <v>119</v>
      </c>
      <c r="B341" s="55">
        <f>IF(C341="","",COUNTA(C$297:$C341))</f>
        <v>42</v>
      </c>
      <c r="C341" s="77" t="s">
        <v>303</v>
      </c>
      <c r="D341" s="129" t="s">
        <v>45</v>
      </c>
      <c r="E341" s="147"/>
      <c r="F341" s="76" t="s">
        <v>73</v>
      </c>
      <c r="G341" s="92"/>
      <c r="H341" s="95"/>
      <c r="I341" s="89">
        <v>0</v>
      </c>
      <c r="J341" s="103">
        <f t="shared" si="22"/>
        <v>0</v>
      </c>
      <c r="K341" s="103"/>
      <c r="N341" s="42"/>
      <c r="O341" s="1"/>
    </row>
    <row r="342" spans="1:15" hidden="1" x14ac:dyDescent="0.4">
      <c r="A342" s="5" t="s">
        <v>118</v>
      </c>
      <c r="B342" s="55">
        <f>IF(C342="","",COUNTA(C$297:$C342))</f>
        <v>43</v>
      </c>
      <c r="C342" s="77" t="s">
        <v>304</v>
      </c>
      <c r="D342" s="129" t="s">
        <v>130</v>
      </c>
      <c r="E342" s="147"/>
      <c r="F342" s="76" t="s">
        <v>97</v>
      </c>
      <c r="G342" s="92"/>
      <c r="H342" s="95"/>
      <c r="I342" s="89"/>
      <c r="J342" s="103">
        <f t="shared" si="22"/>
        <v>0</v>
      </c>
      <c r="K342" s="103"/>
      <c r="N342" s="42"/>
      <c r="O342" s="1"/>
    </row>
    <row r="343" spans="1:15" ht="18.75" customHeight="1" x14ac:dyDescent="0.4">
      <c r="A343" s="5" t="s">
        <v>118</v>
      </c>
      <c r="B343" s="55">
        <f>IF(C343="","",COUNTA(C$297:$C343))</f>
        <v>44</v>
      </c>
      <c r="C343" s="77" t="s">
        <v>430</v>
      </c>
      <c r="D343" s="129" t="s">
        <v>130</v>
      </c>
      <c r="E343" s="147" t="s">
        <v>589</v>
      </c>
      <c r="F343" s="76" t="s">
        <v>97</v>
      </c>
      <c r="G343" s="92"/>
      <c r="H343" s="95"/>
      <c r="I343" s="89">
        <v>0</v>
      </c>
      <c r="J343" s="103">
        <f t="shared" si="22"/>
        <v>0</v>
      </c>
      <c r="K343" s="103"/>
      <c r="N343" s="42"/>
      <c r="O343" s="1"/>
    </row>
    <row r="344" spans="1:15" ht="16.5" hidden="1" customHeight="1" x14ac:dyDescent="0.4">
      <c r="B344" s="171" t="s">
        <v>433</v>
      </c>
      <c r="C344" s="172"/>
      <c r="D344" s="172"/>
      <c r="E344" s="172"/>
      <c r="F344" s="172"/>
      <c r="G344" s="172"/>
      <c r="H344" s="172"/>
      <c r="I344" s="172"/>
      <c r="J344" s="172"/>
      <c r="K344" s="173"/>
      <c r="N344" s="42"/>
      <c r="O344" s="1"/>
    </row>
    <row r="345" spans="1:15" hidden="1" x14ac:dyDescent="0.4">
      <c r="A345" s="5" t="s">
        <v>118</v>
      </c>
      <c r="B345" s="55">
        <f>IF(C345="","",COUNTA(C$297:$C345))</f>
        <v>45</v>
      </c>
      <c r="C345" s="77" t="s">
        <v>434</v>
      </c>
      <c r="D345" s="129" t="s">
        <v>130</v>
      </c>
      <c r="E345" s="147"/>
      <c r="F345" s="76" t="s">
        <v>64</v>
      </c>
      <c r="G345" s="92"/>
      <c r="H345" s="95"/>
      <c r="I345" s="89"/>
      <c r="J345" s="103">
        <f>SUM(G345+H345)*I345</f>
        <v>0</v>
      </c>
      <c r="K345" s="103"/>
      <c r="N345" s="42"/>
      <c r="O345" s="1"/>
    </row>
    <row r="346" spans="1:15" ht="26.25" hidden="1" x14ac:dyDescent="0.4">
      <c r="A346" s="5" t="s">
        <v>118</v>
      </c>
      <c r="B346" s="55">
        <f>IF(C346="","",COUNTA(C$297:$C346))</f>
        <v>46</v>
      </c>
      <c r="C346" s="77" t="s">
        <v>435</v>
      </c>
      <c r="D346" s="129" t="s">
        <v>130</v>
      </c>
      <c r="E346" s="147"/>
      <c r="F346" s="76" t="s">
        <v>64</v>
      </c>
      <c r="G346" s="92"/>
      <c r="H346" s="95"/>
      <c r="I346" s="89"/>
      <c r="J346" s="103">
        <f>SUM(G346+H346)*I346</f>
        <v>0</v>
      </c>
      <c r="K346" s="103"/>
      <c r="N346" s="42"/>
      <c r="O346" s="1"/>
    </row>
    <row r="347" spans="1:15" ht="16.5" customHeight="1" x14ac:dyDescent="0.4">
      <c r="B347" s="171" t="s">
        <v>436</v>
      </c>
      <c r="C347" s="172"/>
      <c r="D347" s="172"/>
      <c r="E347" s="172"/>
      <c r="F347" s="172"/>
      <c r="G347" s="172"/>
      <c r="H347" s="172"/>
      <c r="I347" s="172"/>
      <c r="J347" s="172"/>
      <c r="K347" s="173"/>
      <c r="N347" s="42"/>
      <c r="O347" s="1"/>
    </row>
    <row r="348" spans="1:15" x14ac:dyDescent="0.4">
      <c r="A348" s="5" t="s">
        <v>118</v>
      </c>
      <c r="B348" s="55">
        <f>IF(C348="","",COUNTA(C$297:$C348))</f>
        <v>47</v>
      </c>
      <c r="C348" s="77" t="s">
        <v>392</v>
      </c>
      <c r="D348" s="129" t="s">
        <v>45</v>
      </c>
      <c r="E348" s="147"/>
      <c r="F348" s="76" t="s">
        <v>62</v>
      </c>
      <c r="G348" s="92"/>
      <c r="H348" s="95"/>
      <c r="I348" s="89">
        <v>0</v>
      </c>
      <c r="J348" s="103">
        <f t="shared" ref="J348:J362" si="23">SUM(G348+H348)*I348</f>
        <v>0</v>
      </c>
      <c r="K348" s="103"/>
      <c r="N348" s="42"/>
      <c r="O348" s="1"/>
    </row>
    <row r="349" spans="1:15" ht="26.25" x14ac:dyDescent="0.4">
      <c r="A349" s="5" t="s">
        <v>118</v>
      </c>
      <c r="B349" s="55">
        <f>IF(C349="","",COUNTA(C$297:$C349))</f>
        <v>48</v>
      </c>
      <c r="C349" s="156" t="s">
        <v>592</v>
      </c>
      <c r="D349" s="129" t="s">
        <v>130</v>
      </c>
      <c r="E349" s="147"/>
      <c r="F349" s="76" t="s">
        <v>70</v>
      </c>
      <c r="G349" s="92"/>
      <c r="H349" s="95"/>
      <c r="I349" s="89">
        <v>0</v>
      </c>
      <c r="J349" s="103">
        <f t="shared" si="23"/>
        <v>0</v>
      </c>
      <c r="K349" s="103"/>
      <c r="N349" s="42"/>
      <c r="O349" s="1"/>
    </row>
    <row r="350" spans="1:15" ht="52.5" x14ac:dyDescent="0.4">
      <c r="A350" s="5" t="s">
        <v>118</v>
      </c>
      <c r="B350" s="55">
        <f>IF(C350="","",COUNTA(C$297:$C350))</f>
        <v>49</v>
      </c>
      <c r="C350" s="77" t="s">
        <v>438</v>
      </c>
      <c r="D350" s="129" t="s">
        <v>130</v>
      </c>
      <c r="E350" s="147"/>
      <c r="F350" s="76" t="s">
        <v>70</v>
      </c>
      <c r="G350" s="92"/>
      <c r="H350" s="95"/>
      <c r="I350" s="89">
        <v>0</v>
      </c>
      <c r="J350" s="103">
        <f t="shared" si="23"/>
        <v>0</v>
      </c>
      <c r="K350" s="103"/>
      <c r="N350" s="42"/>
      <c r="O350" s="1"/>
    </row>
    <row r="351" spans="1:15" ht="26.25" hidden="1" x14ac:dyDescent="0.4">
      <c r="A351" s="5" t="s">
        <v>118</v>
      </c>
      <c r="B351" s="55">
        <f>IF(C351="","",COUNTA(C$297:$C351))</f>
        <v>50</v>
      </c>
      <c r="C351" s="77" t="s">
        <v>439</v>
      </c>
      <c r="D351" s="129" t="s">
        <v>3</v>
      </c>
      <c r="E351" s="147"/>
      <c r="F351" s="76" t="s">
        <v>63</v>
      </c>
      <c r="G351" s="92"/>
      <c r="H351" s="95"/>
      <c r="I351" s="89"/>
      <c r="J351" s="103">
        <f t="shared" si="23"/>
        <v>0</v>
      </c>
      <c r="K351" s="103"/>
      <c r="N351" s="42"/>
      <c r="O351" s="1"/>
    </row>
    <row r="352" spans="1:15" ht="26.25" x14ac:dyDescent="0.4">
      <c r="A352" s="5" t="s">
        <v>118</v>
      </c>
      <c r="B352" s="55">
        <f>IF(C352="","",COUNTA(C$297:$C352))</f>
        <v>51</v>
      </c>
      <c r="C352" s="77" t="s">
        <v>440</v>
      </c>
      <c r="D352" s="129" t="s">
        <v>3</v>
      </c>
      <c r="E352" s="147"/>
      <c r="F352" s="76" t="s">
        <v>85</v>
      </c>
      <c r="G352" s="92"/>
      <c r="H352" s="95"/>
      <c r="I352" s="89">
        <v>0</v>
      </c>
      <c r="J352" s="103">
        <f t="shared" si="23"/>
        <v>0</v>
      </c>
      <c r="K352" s="103"/>
      <c r="N352" s="42"/>
      <c r="O352" s="1"/>
    </row>
    <row r="353" spans="1:15" ht="39.4" x14ac:dyDescent="0.4">
      <c r="A353" s="5" t="s">
        <v>118</v>
      </c>
      <c r="B353" s="55">
        <f>IF(C353="","",COUNTA(C$297:$C353))</f>
        <v>52</v>
      </c>
      <c r="C353" s="77" t="s">
        <v>441</v>
      </c>
      <c r="D353" s="129" t="s">
        <v>130</v>
      </c>
      <c r="E353" s="147"/>
      <c r="F353" s="76" t="s">
        <v>70</v>
      </c>
      <c r="G353" s="92"/>
      <c r="H353" s="95"/>
      <c r="I353" s="89">
        <v>0</v>
      </c>
      <c r="J353" s="103">
        <f t="shared" si="23"/>
        <v>0</v>
      </c>
      <c r="K353" s="103"/>
      <c r="N353" s="42"/>
      <c r="O353" s="1"/>
    </row>
    <row r="354" spans="1:15" ht="52.5" x14ac:dyDescent="0.4">
      <c r="A354" s="5" t="s">
        <v>118</v>
      </c>
      <c r="B354" s="55">
        <f>IF(C354="","",COUNTA(C$297:$C354))</f>
        <v>53</v>
      </c>
      <c r="C354" s="77" t="s">
        <v>442</v>
      </c>
      <c r="D354" s="129" t="s">
        <v>3</v>
      </c>
      <c r="E354" s="147" t="s">
        <v>449</v>
      </c>
      <c r="F354" s="76" t="s">
        <v>64</v>
      </c>
      <c r="G354" s="92"/>
      <c r="H354" s="95"/>
      <c r="I354" s="89">
        <v>0</v>
      </c>
      <c r="J354" s="103">
        <f t="shared" si="23"/>
        <v>0</v>
      </c>
      <c r="K354" s="103"/>
      <c r="N354" s="42"/>
      <c r="O354" s="1"/>
    </row>
    <row r="355" spans="1:15" x14ac:dyDescent="0.4">
      <c r="B355" s="55">
        <f>IF(C355="","",COUNTA(C$297:$C355))</f>
        <v>54</v>
      </c>
      <c r="C355" s="77" t="s">
        <v>443</v>
      </c>
      <c r="D355" s="129" t="s">
        <v>45</v>
      </c>
      <c r="E355" s="147" t="s">
        <v>589</v>
      </c>
      <c r="F355" s="76" t="s">
        <v>62</v>
      </c>
      <c r="G355" s="92"/>
      <c r="H355" s="95"/>
      <c r="I355" s="89">
        <v>0</v>
      </c>
      <c r="J355" s="103">
        <f t="shared" si="23"/>
        <v>0</v>
      </c>
      <c r="K355" s="103"/>
      <c r="N355" s="42"/>
      <c r="O355" s="1"/>
    </row>
    <row r="356" spans="1:15" ht="26.25" x14ac:dyDescent="0.4">
      <c r="A356" s="5" t="s">
        <v>118</v>
      </c>
      <c r="B356" s="55">
        <f>IF(C356="","",COUNTA(C$297:$C356))</f>
        <v>55</v>
      </c>
      <c r="C356" s="77" t="s">
        <v>444</v>
      </c>
      <c r="D356" s="129" t="s">
        <v>130</v>
      </c>
      <c r="E356" s="147"/>
      <c r="F356" s="76" t="s">
        <v>84</v>
      </c>
      <c r="G356" s="92"/>
      <c r="H356" s="95"/>
      <c r="I356" s="89">
        <v>0</v>
      </c>
      <c r="J356" s="103">
        <f t="shared" si="23"/>
        <v>0</v>
      </c>
      <c r="K356" s="103"/>
      <c r="N356" s="42"/>
      <c r="O356" s="1"/>
    </row>
    <row r="357" spans="1:15" x14ac:dyDescent="0.4">
      <c r="B357" s="55">
        <f>IF(C357="","",COUNTA(C$297:$C357))</f>
        <v>56</v>
      </c>
      <c r="C357" s="77" t="s">
        <v>445</v>
      </c>
      <c r="D357" s="129" t="s">
        <v>130</v>
      </c>
      <c r="E357" s="147" t="s">
        <v>589</v>
      </c>
      <c r="F357" s="76" t="s">
        <v>96</v>
      </c>
      <c r="G357" s="92"/>
      <c r="H357" s="95"/>
      <c r="I357" s="89">
        <v>0</v>
      </c>
      <c r="J357" s="103">
        <f t="shared" si="23"/>
        <v>0</v>
      </c>
      <c r="K357" s="103"/>
      <c r="N357" s="42"/>
      <c r="O357" s="1"/>
    </row>
    <row r="358" spans="1:15" x14ac:dyDescent="0.4">
      <c r="A358" s="5" t="s">
        <v>118</v>
      </c>
      <c r="B358" s="55">
        <f>IF(C358="","",COUNTA(C$297:$C358))</f>
        <v>57</v>
      </c>
      <c r="C358" s="77" t="s">
        <v>446</v>
      </c>
      <c r="D358" s="129" t="s">
        <v>46</v>
      </c>
      <c r="E358" s="147"/>
      <c r="F358" s="76" t="s">
        <v>70</v>
      </c>
      <c r="G358" s="92"/>
      <c r="H358" s="95"/>
      <c r="I358" s="89">
        <v>0</v>
      </c>
      <c r="J358" s="103">
        <f t="shared" si="23"/>
        <v>0</v>
      </c>
      <c r="K358" s="103"/>
      <c r="N358" s="42"/>
      <c r="O358" s="1"/>
    </row>
    <row r="359" spans="1:15" ht="26.25" x14ac:dyDescent="0.4">
      <c r="B359" s="55">
        <f>IF(C359="","",COUNTA(C$297:$C359))</f>
        <v>58</v>
      </c>
      <c r="C359" s="77" t="s">
        <v>450</v>
      </c>
      <c r="D359" s="129" t="s">
        <v>130</v>
      </c>
      <c r="E359" s="147" t="s">
        <v>589</v>
      </c>
      <c r="F359" s="76" t="s">
        <v>97</v>
      </c>
      <c r="G359" s="92"/>
      <c r="H359" s="95"/>
      <c r="I359" s="89">
        <v>0</v>
      </c>
      <c r="J359" s="103">
        <f t="shared" si="23"/>
        <v>0</v>
      </c>
      <c r="K359" s="103"/>
      <c r="N359" s="42"/>
      <c r="O359" s="1"/>
    </row>
    <row r="360" spans="1:15" hidden="1" x14ac:dyDescent="0.4">
      <c r="A360" s="5" t="s">
        <v>118</v>
      </c>
      <c r="B360" s="55">
        <f>IF(C360="","",COUNTA(C$297:$C360))</f>
        <v>59</v>
      </c>
      <c r="C360" s="77" t="s">
        <v>447</v>
      </c>
      <c r="D360" s="129" t="s">
        <v>45</v>
      </c>
      <c r="E360" s="147"/>
      <c r="F360" s="76" t="s">
        <v>63</v>
      </c>
      <c r="G360" s="92"/>
      <c r="H360" s="95"/>
      <c r="I360" s="89"/>
      <c r="J360" s="103">
        <f t="shared" si="23"/>
        <v>0</v>
      </c>
      <c r="K360" s="103"/>
      <c r="N360" s="42"/>
      <c r="O360" s="1"/>
    </row>
    <row r="361" spans="1:15" x14ac:dyDescent="0.4">
      <c r="A361" s="5" t="s">
        <v>118</v>
      </c>
      <c r="B361" s="55">
        <f>IF(C361="","",COUNTA(C$297:$C361))</f>
        <v>60</v>
      </c>
      <c r="C361" s="77" t="s">
        <v>593</v>
      </c>
      <c r="D361" s="129" t="s">
        <v>130</v>
      </c>
      <c r="E361" s="147"/>
      <c r="F361" s="76" t="s">
        <v>70</v>
      </c>
      <c r="G361" s="92"/>
      <c r="H361" s="95"/>
      <c r="I361" s="89">
        <v>0</v>
      </c>
      <c r="J361" s="103">
        <f t="shared" si="23"/>
        <v>0</v>
      </c>
      <c r="K361" s="103"/>
      <c r="N361" s="42"/>
      <c r="O361" s="1"/>
    </row>
    <row r="362" spans="1:15" hidden="1" x14ac:dyDescent="0.4">
      <c r="A362" s="5" t="s">
        <v>118</v>
      </c>
      <c r="B362" s="55">
        <f>IF(C362="","",COUNTA(C$297:$C362))</f>
        <v>61</v>
      </c>
      <c r="C362" s="77" t="s">
        <v>448</v>
      </c>
      <c r="D362" s="129" t="s">
        <v>3</v>
      </c>
      <c r="E362" s="147"/>
      <c r="F362" s="76" t="s">
        <v>63</v>
      </c>
      <c r="G362" s="92"/>
      <c r="H362" s="95"/>
      <c r="I362" s="89"/>
      <c r="J362" s="103">
        <f t="shared" si="23"/>
        <v>0</v>
      </c>
      <c r="K362" s="103"/>
      <c r="N362" s="42"/>
      <c r="O362" s="1"/>
    </row>
    <row r="363" spans="1:15" ht="15" customHeight="1" x14ac:dyDescent="0.4">
      <c r="B363" s="171" t="s">
        <v>451</v>
      </c>
      <c r="C363" s="172"/>
      <c r="D363" s="172"/>
      <c r="E363" s="172"/>
      <c r="F363" s="172"/>
      <c r="G363" s="172"/>
      <c r="H363" s="172"/>
      <c r="I363" s="172"/>
      <c r="J363" s="172"/>
      <c r="K363" s="173"/>
      <c r="N363" s="42"/>
      <c r="O363" s="1"/>
    </row>
    <row r="364" spans="1:15" x14ac:dyDescent="0.4">
      <c r="A364" s="5" t="s">
        <v>118</v>
      </c>
      <c r="B364" s="55">
        <f>IF(C364="","",COUNTA(C$297:$C364))</f>
        <v>62</v>
      </c>
      <c r="C364" s="77" t="s">
        <v>452</v>
      </c>
      <c r="D364" s="129" t="s">
        <v>46</v>
      </c>
      <c r="E364" s="147"/>
      <c r="F364" s="76" t="s">
        <v>84</v>
      </c>
      <c r="G364" s="92"/>
      <c r="H364" s="95"/>
      <c r="I364" s="89">
        <v>0</v>
      </c>
      <c r="J364" s="103">
        <f>SUM(G364+H364)*I364</f>
        <v>0</v>
      </c>
      <c r="K364" s="103"/>
      <c r="N364" s="42"/>
      <c r="O364" s="1"/>
    </row>
    <row r="365" spans="1:15" ht="15" hidden="1" customHeight="1" x14ac:dyDescent="0.4">
      <c r="B365" s="168" t="s">
        <v>453</v>
      </c>
      <c r="C365" s="169"/>
      <c r="D365" s="169"/>
      <c r="E365" s="169"/>
      <c r="F365" s="169"/>
      <c r="G365" s="169"/>
      <c r="H365" s="169"/>
      <c r="I365" s="169"/>
      <c r="J365" s="169"/>
      <c r="K365" s="170"/>
      <c r="N365" s="42"/>
      <c r="O365" s="1"/>
    </row>
    <row r="366" spans="1:15" hidden="1" x14ac:dyDescent="0.4">
      <c r="A366" s="5" t="s">
        <v>118</v>
      </c>
      <c r="B366" s="55">
        <f>IF(C366="","",COUNTA(C$297:$C366))</f>
        <v>63</v>
      </c>
      <c r="C366" s="34" t="s">
        <v>454</v>
      </c>
      <c r="D366" s="129" t="s">
        <v>130</v>
      </c>
      <c r="E366" s="147"/>
      <c r="F366" s="76" t="s">
        <v>67</v>
      </c>
      <c r="G366" s="92"/>
      <c r="H366" s="95"/>
      <c r="I366" s="89"/>
      <c r="J366" s="103">
        <f t="shared" ref="J366:J371" si="24">SUM(G366+H366)*I366</f>
        <v>0</v>
      </c>
      <c r="K366" s="103"/>
      <c r="N366" s="42"/>
      <c r="O366" s="1"/>
    </row>
    <row r="367" spans="1:15" hidden="1" x14ac:dyDescent="0.4">
      <c r="A367" s="5" t="s">
        <v>118</v>
      </c>
      <c r="B367" s="55">
        <f>IF(C367="","",COUNTA(C$297:$C367))</f>
        <v>64</v>
      </c>
      <c r="C367" s="34" t="s">
        <v>459</v>
      </c>
      <c r="D367" s="129" t="s">
        <v>130</v>
      </c>
      <c r="E367" s="147"/>
      <c r="F367" s="76" t="s">
        <v>97</v>
      </c>
      <c r="G367" s="92"/>
      <c r="H367" s="95"/>
      <c r="I367" s="89"/>
      <c r="J367" s="103">
        <f t="shared" si="24"/>
        <v>0</v>
      </c>
      <c r="K367" s="103"/>
      <c r="N367" s="42"/>
      <c r="O367" s="1"/>
    </row>
    <row r="368" spans="1:15" ht="52.5" hidden="1" x14ac:dyDescent="0.4">
      <c r="A368" s="5" t="s">
        <v>118</v>
      </c>
      <c r="B368" s="55">
        <f>IF(C368="","",COUNTA(C$297:$C368))</f>
        <v>65</v>
      </c>
      <c r="C368" s="34" t="s">
        <v>455</v>
      </c>
      <c r="D368" s="129" t="s">
        <v>130</v>
      </c>
      <c r="E368" s="147"/>
      <c r="F368" s="76" t="s">
        <v>97</v>
      </c>
      <c r="G368" s="92"/>
      <c r="H368" s="95"/>
      <c r="I368" s="89"/>
      <c r="J368" s="103">
        <f t="shared" si="24"/>
        <v>0</v>
      </c>
      <c r="K368" s="103"/>
      <c r="N368" s="42"/>
      <c r="O368" s="1"/>
    </row>
    <row r="369" spans="1:15" hidden="1" x14ac:dyDescent="0.4">
      <c r="A369" s="5" t="s">
        <v>118</v>
      </c>
      <c r="B369" s="55">
        <f>IF(C369="","",COUNTA(C$297:$C369))</f>
        <v>66</v>
      </c>
      <c r="C369" s="34" t="s">
        <v>458</v>
      </c>
      <c r="D369" s="129" t="s">
        <v>130</v>
      </c>
      <c r="E369" s="147"/>
      <c r="F369" s="76" t="s">
        <v>97</v>
      </c>
      <c r="G369" s="92"/>
      <c r="H369" s="95"/>
      <c r="I369" s="89"/>
      <c r="J369" s="103">
        <f t="shared" si="24"/>
        <v>0</v>
      </c>
      <c r="K369" s="103"/>
      <c r="N369" s="42"/>
      <c r="O369" s="1"/>
    </row>
    <row r="370" spans="1:15" hidden="1" x14ac:dyDescent="0.4">
      <c r="A370" s="5" t="s">
        <v>118</v>
      </c>
      <c r="B370" s="55">
        <f>IF(C370="","",COUNTA(C$297:$C370))</f>
        <v>67</v>
      </c>
      <c r="C370" s="34" t="s">
        <v>456</v>
      </c>
      <c r="D370" s="129" t="s">
        <v>130</v>
      </c>
      <c r="E370" s="147"/>
      <c r="F370" s="76" t="s">
        <v>96</v>
      </c>
      <c r="G370" s="92"/>
      <c r="H370" s="95"/>
      <c r="I370" s="89"/>
      <c r="J370" s="103">
        <f t="shared" si="24"/>
        <v>0</v>
      </c>
      <c r="K370" s="103"/>
      <c r="N370" s="42"/>
      <c r="O370" s="1"/>
    </row>
    <row r="371" spans="1:15" ht="26.25" hidden="1" x14ac:dyDescent="0.4">
      <c r="A371" s="5" t="s">
        <v>118</v>
      </c>
      <c r="B371" s="55">
        <f>IF(C371="","",COUNTA(C$297:$C371))</f>
        <v>68</v>
      </c>
      <c r="C371" s="34" t="s">
        <v>457</v>
      </c>
      <c r="D371" s="129" t="s">
        <v>130</v>
      </c>
      <c r="E371" s="147"/>
      <c r="F371" s="76" t="s">
        <v>99</v>
      </c>
      <c r="G371" s="92"/>
      <c r="H371" s="95"/>
      <c r="I371" s="89"/>
      <c r="J371" s="103">
        <f t="shared" si="24"/>
        <v>0</v>
      </c>
      <c r="K371" s="103"/>
      <c r="N371" s="42"/>
      <c r="O371" s="1"/>
    </row>
    <row r="372" spans="1:15" ht="15" customHeight="1" x14ac:dyDescent="0.4">
      <c r="B372" s="168" t="s">
        <v>560</v>
      </c>
      <c r="C372" s="169"/>
      <c r="D372" s="169"/>
      <c r="E372" s="169"/>
      <c r="F372" s="169"/>
      <c r="G372" s="169"/>
      <c r="H372" s="169"/>
      <c r="I372" s="169"/>
      <c r="J372" s="169"/>
      <c r="K372" s="170"/>
      <c r="N372" s="42"/>
      <c r="O372" s="1"/>
    </row>
    <row r="373" spans="1:15" x14ac:dyDescent="0.4">
      <c r="B373" s="63">
        <f>IF(C373="","",COUNTA(C$373:$C373))</f>
        <v>1</v>
      </c>
      <c r="C373" s="71" t="s">
        <v>460</v>
      </c>
      <c r="D373" s="129" t="s">
        <v>3</v>
      </c>
      <c r="E373" s="147"/>
      <c r="F373" s="76" t="s">
        <v>70</v>
      </c>
      <c r="G373" s="92"/>
      <c r="H373" s="95"/>
      <c r="I373" s="89">
        <v>0</v>
      </c>
      <c r="J373" s="103">
        <f>SUM(G373+H373)*I373</f>
        <v>0</v>
      </c>
      <c r="K373" s="103"/>
      <c r="N373" s="42"/>
      <c r="O373" s="1"/>
    </row>
    <row r="374" spans="1:15" ht="39.4" x14ac:dyDescent="0.4">
      <c r="A374" s="5" t="s">
        <v>118</v>
      </c>
      <c r="B374" s="63">
        <f>IF(C374="","",COUNTA(C$373:$C374))</f>
        <v>2</v>
      </c>
      <c r="C374" s="71" t="s">
        <v>461</v>
      </c>
      <c r="D374" s="129" t="s">
        <v>130</v>
      </c>
      <c r="E374" s="147" t="s">
        <v>462</v>
      </c>
      <c r="F374" s="76" t="s">
        <v>70</v>
      </c>
      <c r="G374" s="92"/>
      <c r="H374" s="95"/>
      <c r="I374" s="89">
        <v>0</v>
      </c>
      <c r="J374" s="103">
        <f>SUM(G374+H374)*I374</f>
        <v>0</v>
      </c>
      <c r="K374" s="103"/>
      <c r="N374" s="42"/>
      <c r="O374" s="1"/>
    </row>
    <row r="375" spans="1:15" hidden="1" x14ac:dyDescent="0.4">
      <c r="A375" s="5" t="s">
        <v>118</v>
      </c>
      <c r="B375" s="63">
        <f>IF(C375="","",COUNTA(C$373:$C375))</f>
        <v>3</v>
      </c>
      <c r="C375" s="71" t="s">
        <v>531</v>
      </c>
      <c r="D375" s="129" t="s">
        <v>45</v>
      </c>
      <c r="E375" s="147"/>
      <c r="F375" s="76" t="s">
        <v>70</v>
      </c>
      <c r="G375" s="92"/>
      <c r="H375" s="95"/>
      <c r="I375" s="89"/>
      <c r="J375" s="103">
        <f>SUM(G375+H375)*I375</f>
        <v>0</v>
      </c>
      <c r="K375" s="103"/>
      <c r="N375" s="42"/>
    </row>
    <row r="376" spans="1:15" ht="26.25" hidden="1" x14ac:dyDescent="0.4">
      <c r="A376" s="5" t="s">
        <v>118</v>
      </c>
      <c r="B376" s="63">
        <f>IF(C376="","",COUNTA(C$373:$C376))</f>
        <v>4</v>
      </c>
      <c r="C376" s="71" t="s">
        <v>532</v>
      </c>
      <c r="D376" s="129" t="s">
        <v>45</v>
      </c>
      <c r="E376" s="147"/>
      <c r="F376" s="76" t="s">
        <v>70</v>
      </c>
      <c r="G376" s="92"/>
      <c r="H376" s="95"/>
      <c r="I376" s="89"/>
      <c r="J376" s="103">
        <f>SUM(G376+H376)*I376</f>
        <v>0</v>
      </c>
      <c r="K376" s="103"/>
      <c r="N376" s="42"/>
    </row>
    <row r="377" spans="1:15" ht="15" customHeight="1" x14ac:dyDescent="0.4">
      <c r="B377" s="168" t="s">
        <v>561</v>
      </c>
      <c r="C377" s="169"/>
      <c r="D377" s="169"/>
      <c r="E377" s="169"/>
      <c r="F377" s="169"/>
      <c r="G377" s="169"/>
      <c r="H377" s="169"/>
      <c r="I377" s="169"/>
      <c r="J377" s="169"/>
      <c r="K377" s="170"/>
      <c r="N377" s="42"/>
      <c r="O377" s="1"/>
    </row>
    <row r="378" spans="1:15" ht="39.4" hidden="1" x14ac:dyDescent="0.4">
      <c r="A378" s="5" t="s">
        <v>118</v>
      </c>
      <c r="B378" s="54">
        <f>IF(C378="","",COUNTA(C$378:$C378))</f>
        <v>1</v>
      </c>
      <c r="C378" s="71" t="s">
        <v>463</v>
      </c>
      <c r="D378" s="129" t="s">
        <v>130</v>
      </c>
      <c r="E378" s="147" t="s">
        <v>476</v>
      </c>
      <c r="F378" s="76" t="s">
        <v>72</v>
      </c>
      <c r="G378" s="92"/>
      <c r="H378" s="95"/>
      <c r="I378" s="89"/>
      <c r="J378" s="103">
        <f t="shared" ref="J378:J383" si="25">SUM(G378+H378)*I378</f>
        <v>0</v>
      </c>
      <c r="K378" s="103"/>
      <c r="N378" s="42"/>
      <c r="O378" s="1"/>
    </row>
    <row r="379" spans="1:15" x14ac:dyDescent="0.4">
      <c r="B379" s="54">
        <f>IF(C379="","",COUNTA(C$378:$C379))</f>
        <v>2</v>
      </c>
      <c r="C379" s="71" t="s">
        <v>533</v>
      </c>
      <c r="D379" s="129" t="s">
        <v>130</v>
      </c>
      <c r="E379" s="147"/>
      <c r="F379" s="76" t="s">
        <v>72</v>
      </c>
      <c r="G379" s="92"/>
      <c r="H379" s="95"/>
      <c r="I379" s="89">
        <v>0</v>
      </c>
      <c r="J379" s="103">
        <f t="shared" si="25"/>
        <v>0</v>
      </c>
      <c r="K379" s="103"/>
      <c r="N379" s="42"/>
      <c r="O379" s="1"/>
    </row>
    <row r="380" spans="1:15" ht="39.4" hidden="1" x14ac:dyDescent="0.4">
      <c r="A380" s="5" t="s">
        <v>118</v>
      </c>
      <c r="B380" s="54">
        <f>IF(C380="","",COUNTA(C$378:$C380))</f>
        <v>3</v>
      </c>
      <c r="C380" s="71" t="s">
        <v>534</v>
      </c>
      <c r="D380" s="129" t="s">
        <v>46</v>
      </c>
      <c r="E380" s="147"/>
      <c r="F380" s="76" t="s">
        <v>72</v>
      </c>
      <c r="G380" s="92"/>
      <c r="H380" s="95"/>
      <c r="I380" s="89"/>
      <c r="J380" s="103">
        <f t="shared" si="25"/>
        <v>0</v>
      </c>
      <c r="K380" s="103"/>
      <c r="N380" s="42"/>
      <c r="O380" s="1"/>
    </row>
    <row r="381" spans="1:15" ht="26.25" x14ac:dyDescent="0.4">
      <c r="A381" s="5" t="s">
        <v>118</v>
      </c>
      <c r="B381" s="54">
        <f>IF(C381="","",COUNTA(C$378:$C381))</f>
        <v>4</v>
      </c>
      <c r="C381" s="71" t="s">
        <v>535</v>
      </c>
      <c r="D381" s="129" t="s">
        <v>3</v>
      </c>
      <c r="E381" s="147" t="s">
        <v>536</v>
      </c>
      <c r="F381" s="76" t="s">
        <v>72</v>
      </c>
      <c r="G381" s="92"/>
      <c r="H381" s="95"/>
      <c r="I381" s="89">
        <v>0</v>
      </c>
      <c r="J381" s="103">
        <f t="shared" si="25"/>
        <v>0</v>
      </c>
      <c r="K381" s="103"/>
      <c r="N381" s="42"/>
      <c r="O381" s="1"/>
    </row>
    <row r="382" spans="1:15" ht="39.4" hidden="1" x14ac:dyDescent="0.4">
      <c r="A382" s="5" t="s">
        <v>118</v>
      </c>
      <c r="B382" s="54">
        <f>IF(C382="","",COUNTA(C$378:$C382))</f>
        <v>5</v>
      </c>
      <c r="C382" s="71" t="s">
        <v>537</v>
      </c>
      <c r="D382" s="129" t="s">
        <v>130</v>
      </c>
      <c r="E382" s="147"/>
      <c r="F382" s="76" t="s">
        <v>72</v>
      </c>
      <c r="G382" s="92"/>
      <c r="H382" s="95"/>
      <c r="I382" s="89"/>
      <c r="J382" s="103">
        <f t="shared" si="25"/>
        <v>0</v>
      </c>
      <c r="K382" s="103"/>
      <c r="N382" s="42"/>
      <c r="O382" s="1"/>
    </row>
    <row r="383" spans="1:15" ht="26.25" x14ac:dyDescent="0.4">
      <c r="A383" s="5" t="s">
        <v>118</v>
      </c>
      <c r="B383" s="54">
        <f>IF(C383="","",COUNTA(C$378:$C383))</f>
        <v>6</v>
      </c>
      <c r="C383" s="71" t="s">
        <v>538</v>
      </c>
      <c r="D383" s="129" t="s">
        <v>130</v>
      </c>
      <c r="E383" s="147"/>
      <c r="F383" s="76" t="s">
        <v>72</v>
      </c>
      <c r="G383" s="92"/>
      <c r="H383" s="95"/>
      <c r="I383" s="89">
        <v>0</v>
      </c>
      <c r="J383" s="103">
        <f t="shared" si="25"/>
        <v>0</v>
      </c>
      <c r="K383" s="103"/>
      <c r="N383" s="42"/>
      <c r="O383" s="1"/>
    </row>
    <row r="384" spans="1:15" ht="15" customHeight="1" x14ac:dyDescent="0.4">
      <c r="B384" s="168" t="s">
        <v>562</v>
      </c>
      <c r="C384" s="169"/>
      <c r="D384" s="169"/>
      <c r="E384" s="169"/>
      <c r="F384" s="169"/>
      <c r="G384" s="169"/>
      <c r="H384" s="169"/>
      <c r="I384" s="169"/>
      <c r="J384" s="169"/>
      <c r="K384" s="170"/>
      <c r="N384" s="42"/>
      <c r="O384" s="1"/>
    </row>
    <row r="385" spans="1:15" ht="39.4" hidden="1" x14ac:dyDescent="0.4">
      <c r="A385" s="5" t="s">
        <v>118</v>
      </c>
      <c r="B385" s="64">
        <f>IF(C385="","",COUNTA(C$385:$C385))</f>
        <v>1</v>
      </c>
      <c r="C385" s="71" t="s">
        <v>553</v>
      </c>
      <c r="D385" s="129" t="s">
        <v>46</v>
      </c>
      <c r="E385" s="147"/>
      <c r="F385" s="76" t="s">
        <v>73</v>
      </c>
      <c r="G385" s="92"/>
      <c r="H385" s="95"/>
      <c r="I385" s="89"/>
      <c r="J385" s="103">
        <f t="shared" ref="J385:J390" si="26">SUM(G385+H385)*I385</f>
        <v>0</v>
      </c>
      <c r="K385" s="103"/>
      <c r="N385" s="42"/>
      <c r="O385" s="1"/>
    </row>
    <row r="386" spans="1:15" x14ac:dyDescent="0.4">
      <c r="A386" s="5" t="s">
        <v>118</v>
      </c>
      <c r="B386" s="64">
        <f>IF(C386="","",COUNTA(C$385:$C386))</f>
        <v>2</v>
      </c>
      <c r="C386" s="71" t="s">
        <v>558</v>
      </c>
      <c r="D386" s="129" t="s">
        <v>45</v>
      </c>
      <c r="E386" s="147"/>
      <c r="F386" s="76" t="s">
        <v>73</v>
      </c>
      <c r="G386" s="92"/>
      <c r="H386" s="95"/>
      <c r="I386" s="89">
        <v>0</v>
      </c>
      <c r="J386" s="103">
        <f t="shared" si="26"/>
        <v>0</v>
      </c>
      <c r="K386" s="103"/>
      <c r="N386" s="42"/>
      <c r="O386" s="1"/>
    </row>
    <row r="387" spans="1:15" x14ac:dyDescent="0.4">
      <c r="A387" s="5" t="s">
        <v>118</v>
      </c>
      <c r="B387" s="64">
        <f>IF(C387="","",COUNTA(C$385:$C387))</f>
        <v>3</v>
      </c>
      <c r="C387" s="71" t="s">
        <v>464</v>
      </c>
      <c r="D387" s="129" t="s">
        <v>130</v>
      </c>
      <c r="E387" s="147"/>
      <c r="F387" s="76" t="s">
        <v>73</v>
      </c>
      <c r="G387" s="92"/>
      <c r="H387" s="95"/>
      <c r="I387" s="89">
        <v>0</v>
      </c>
      <c r="J387" s="103">
        <f t="shared" si="26"/>
        <v>0</v>
      </c>
      <c r="K387" s="103"/>
      <c r="N387" s="42"/>
      <c r="O387" s="1"/>
    </row>
    <row r="388" spans="1:15" hidden="1" x14ac:dyDescent="0.4">
      <c r="A388" s="5" t="s">
        <v>118</v>
      </c>
      <c r="B388" s="64">
        <f>IF(C388="","",COUNTA(C$385:$C388))</f>
        <v>4</v>
      </c>
      <c r="C388" s="71" t="s">
        <v>465</v>
      </c>
      <c r="D388" s="129" t="s">
        <v>24</v>
      </c>
      <c r="E388" s="147"/>
      <c r="F388" s="76" t="s">
        <v>73</v>
      </c>
      <c r="G388" s="92"/>
      <c r="H388" s="95"/>
      <c r="I388" s="89"/>
      <c r="J388" s="103">
        <f t="shared" si="26"/>
        <v>0</v>
      </c>
      <c r="K388" s="103"/>
      <c r="N388" s="42"/>
      <c r="O388" s="1"/>
    </row>
    <row r="389" spans="1:15" x14ac:dyDescent="0.4">
      <c r="A389" s="5" t="s">
        <v>118</v>
      </c>
      <c r="B389" s="64">
        <f>IF(C389="","",COUNTA(C$385:$C389))</f>
        <v>5</v>
      </c>
      <c r="C389" s="71" t="s">
        <v>554</v>
      </c>
      <c r="D389" s="129" t="s">
        <v>3</v>
      </c>
      <c r="E389" s="147"/>
      <c r="F389" s="76" t="s">
        <v>73</v>
      </c>
      <c r="G389" s="92"/>
      <c r="H389" s="95"/>
      <c r="I389" s="89">
        <v>0</v>
      </c>
      <c r="J389" s="103">
        <f t="shared" si="26"/>
        <v>0</v>
      </c>
      <c r="K389" s="103"/>
      <c r="N389" s="42"/>
      <c r="O389" s="1"/>
    </row>
    <row r="390" spans="1:15" ht="26.25" x14ac:dyDescent="0.4">
      <c r="A390" s="5" t="s">
        <v>118</v>
      </c>
      <c r="B390" s="64">
        <f>IF(C390="","",COUNTA(C$385:$C390))</f>
        <v>6</v>
      </c>
      <c r="C390" s="71" t="s">
        <v>555</v>
      </c>
      <c r="D390" s="129" t="s">
        <v>3</v>
      </c>
      <c r="E390" s="147"/>
      <c r="F390" s="76" t="s">
        <v>73</v>
      </c>
      <c r="G390" s="92"/>
      <c r="H390" s="95"/>
      <c r="I390" s="89">
        <v>0</v>
      </c>
      <c r="J390" s="103">
        <f t="shared" si="26"/>
        <v>0</v>
      </c>
      <c r="K390" s="103"/>
      <c r="N390" s="42"/>
      <c r="O390" s="1"/>
    </row>
    <row r="391" spans="1:15" x14ac:dyDescent="0.4">
      <c r="B391" s="28" t="s">
        <v>16</v>
      </c>
      <c r="C391" s="168" t="s">
        <v>466</v>
      </c>
      <c r="D391" s="169"/>
      <c r="E391" s="169"/>
      <c r="F391" s="169"/>
      <c r="G391" s="169"/>
      <c r="H391" s="169"/>
      <c r="I391" s="169"/>
      <c r="J391" s="169"/>
      <c r="K391" s="170"/>
      <c r="N391" s="42"/>
      <c r="O391" s="1"/>
    </row>
    <row r="392" spans="1:15" ht="12.75" customHeight="1" x14ac:dyDescent="0.4">
      <c r="B392" s="171" t="s">
        <v>514</v>
      </c>
      <c r="C392" s="172"/>
      <c r="D392" s="172"/>
      <c r="E392" s="172"/>
      <c r="F392" s="172"/>
      <c r="G392" s="172"/>
      <c r="H392" s="172"/>
      <c r="I392" s="172"/>
      <c r="J392" s="172"/>
      <c r="K392" s="173"/>
      <c r="N392" s="42"/>
      <c r="O392" s="1"/>
    </row>
    <row r="393" spans="1:15" ht="16.5" customHeight="1" x14ac:dyDescent="0.4">
      <c r="B393" s="171" t="s">
        <v>393</v>
      </c>
      <c r="C393" s="214"/>
      <c r="D393" s="214"/>
      <c r="E393" s="214"/>
      <c r="F393" s="214"/>
      <c r="G393" s="214"/>
      <c r="H393" s="214"/>
      <c r="I393" s="214"/>
      <c r="J393" s="214"/>
      <c r="K393" s="215"/>
      <c r="N393" s="42"/>
      <c r="O393" s="1"/>
    </row>
    <row r="394" spans="1:15" ht="65.650000000000006" x14ac:dyDescent="0.4">
      <c r="B394" s="59">
        <f>IF(C394="","",COUNTA(C$394:$C394))</f>
        <v>1</v>
      </c>
      <c r="C394" s="77" t="s">
        <v>467</v>
      </c>
      <c r="D394" s="129" t="s">
        <v>3</v>
      </c>
      <c r="E394" s="144" t="s">
        <v>468</v>
      </c>
      <c r="F394" s="76" t="s">
        <v>74</v>
      </c>
      <c r="G394" s="92"/>
      <c r="H394" s="95"/>
      <c r="I394" s="89">
        <v>0</v>
      </c>
      <c r="J394" s="103">
        <f t="shared" ref="J394:J407" si="27">SUM(G394+H394)*I394</f>
        <v>0</v>
      </c>
      <c r="K394" s="103"/>
      <c r="L394" s="36"/>
      <c r="N394" s="42"/>
      <c r="O394" s="1"/>
    </row>
    <row r="395" spans="1:15" x14ac:dyDescent="0.4">
      <c r="A395" s="5" t="s">
        <v>118</v>
      </c>
      <c r="B395" s="59">
        <f>IF(C395="","",COUNTA(C$394:$C395))</f>
        <v>2</v>
      </c>
      <c r="C395" s="77" t="s">
        <v>469</v>
      </c>
      <c r="D395" s="129" t="s">
        <v>46</v>
      </c>
      <c r="E395" s="144"/>
      <c r="F395" s="76" t="s">
        <v>84</v>
      </c>
      <c r="G395" s="92"/>
      <c r="H395" s="95"/>
      <c r="I395" s="89">
        <v>0</v>
      </c>
      <c r="J395" s="103">
        <f t="shared" si="27"/>
        <v>0</v>
      </c>
      <c r="K395" s="103"/>
      <c r="L395" s="36"/>
      <c r="N395" s="42"/>
      <c r="O395" s="1"/>
    </row>
    <row r="396" spans="1:15" x14ac:dyDescent="0.4">
      <c r="A396" s="5" t="s">
        <v>118</v>
      </c>
      <c r="B396" s="59">
        <f>IF(C396="","",COUNTA(C$394:$C396))</f>
        <v>3</v>
      </c>
      <c r="C396" s="77" t="s">
        <v>242</v>
      </c>
      <c r="D396" s="129" t="s">
        <v>3</v>
      </c>
      <c r="E396" s="144"/>
      <c r="F396" s="76" t="s">
        <v>85</v>
      </c>
      <c r="G396" s="92"/>
      <c r="H396" s="95"/>
      <c r="I396" s="89">
        <v>0</v>
      </c>
      <c r="J396" s="103">
        <f t="shared" si="27"/>
        <v>0</v>
      </c>
      <c r="K396" s="103"/>
      <c r="L396" s="36"/>
      <c r="N396" s="42"/>
      <c r="O396" s="1"/>
    </row>
    <row r="397" spans="1:15" hidden="1" x14ac:dyDescent="0.4">
      <c r="A397" s="5" t="s">
        <v>118</v>
      </c>
      <c r="B397" s="59">
        <f>IF(C397="","",COUNTA(C$394:$C397))</f>
        <v>4</v>
      </c>
      <c r="C397" s="77" t="s">
        <v>470</v>
      </c>
      <c r="D397" s="129" t="s">
        <v>46</v>
      </c>
      <c r="E397" s="144"/>
      <c r="F397" s="76" t="s">
        <v>94</v>
      </c>
      <c r="G397" s="92"/>
      <c r="H397" s="95"/>
      <c r="I397" s="89"/>
      <c r="J397" s="103">
        <f t="shared" si="27"/>
        <v>0</v>
      </c>
      <c r="K397" s="103"/>
      <c r="L397" s="36"/>
      <c r="N397" s="42"/>
      <c r="O397" s="1"/>
    </row>
    <row r="398" spans="1:15" ht="26.25" x14ac:dyDescent="0.4">
      <c r="A398" s="5" t="s">
        <v>118</v>
      </c>
      <c r="B398" s="59">
        <f>IF(C398="","",COUNTA(C$394:$C398))</f>
        <v>5</v>
      </c>
      <c r="C398" s="77" t="s">
        <v>471</v>
      </c>
      <c r="D398" s="129" t="s">
        <v>130</v>
      </c>
      <c r="E398" s="144"/>
      <c r="F398" s="76" t="s">
        <v>96</v>
      </c>
      <c r="G398" s="92"/>
      <c r="H398" s="95"/>
      <c r="I398" s="89">
        <v>0</v>
      </c>
      <c r="J398" s="103">
        <f t="shared" si="27"/>
        <v>0</v>
      </c>
      <c r="K398" s="103"/>
      <c r="L398" s="36"/>
      <c r="N398" s="42"/>
      <c r="O398" s="1"/>
    </row>
    <row r="399" spans="1:15" ht="42.75" customHeight="1" x14ac:dyDescent="0.4">
      <c r="A399" s="5" t="s">
        <v>118</v>
      </c>
      <c r="B399" s="59">
        <f>IF(C399="","",COUNTA(C$394:$C399))</f>
        <v>6</v>
      </c>
      <c r="C399" s="77" t="s">
        <v>472</v>
      </c>
      <c r="D399" s="129" t="s">
        <v>46</v>
      </c>
      <c r="E399" s="144"/>
      <c r="F399" s="76" t="s">
        <v>64</v>
      </c>
      <c r="G399" s="92"/>
      <c r="H399" s="95"/>
      <c r="I399" s="89">
        <v>0</v>
      </c>
      <c r="J399" s="103">
        <f t="shared" si="27"/>
        <v>0</v>
      </c>
      <c r="K399" s="103"/>
      <c r="L399" s="36"/>
      <c r="N399" s="42"/>
      <c r="O399" s="1"/>
    </row>
    <row r="400" spans="1:15" x14ac:dyDescent="0.4">
      <c r="A400" s="5" t="s">
        <v>118</v>
      </c>
      <c r="B400" s="59">
        <f>IF(C400="","",COUNTA(C$394:$C400))</f>
        <v>7</v>
      </c>
      <c r="C400" s="77" t="s">
        <v>594</v>
      </c>
      <c r="D400" s="129" t="s">
        <v>45</v>
      </c>
      <c r="E400" s="144"/>
      <c r="F400" s="76" t="s">
        <v>65</v>
      </c>
      <c r="G400" s="92"/>
      <c r="H400" s="95"/>
      <c r="I400" s="89">
        <v>0</v>
      </c>
      <c r="J400" s="103">
        <f t="shared" si="27"/>
        <v>0</v>
      </c>
      <c r="K400" s="103"/>
      <c r="L400" s="36"/>
      <c r="N400" s="42"/>
      <c r="O400" s="1"/>
    </row>
    <row r="401" spans="1:15" ht="14.25" hidden="1" customHeight="1" x14ac:dyDescent="0.4">
      <c r="A401" s="5" t="s">
        <v>118</v>
      </c>
      <c r="B401" s="59">
        <f>IF(C401="","",COUNTA(C$394:$C401))</f>
        <v>8</v>
      </c>
      <c r="C401" s="77" t="s">
        <v>400</v>
      </c>
      <c r="D401" s="129" t="s">
        <v>46</v>
      </c>
      <c r="E401" s="144"/>
      <c r="F401" s="76" t="s">
        <v>94</v>
      </c>
      <c r="G401" s="92"/>
      <c r="H401" s="95"/>
      <c r="I401" s="89"/>
      <c r="J401" s="103">
        <f t="shared" si="27"/>
        <v>0</v>
      </c>
      <c r="K401" s="103"/>
      <c r="L401" s="36"/>
      <c r="N401" s="42"/>
      <c r="O401" s="1"/>
    </row>
    <row r="402" spans="1:15" x14ac:dyDescent="0.4">
      <c r="A402" s="5" t="s">
        <v>118</v>
      </c>
      <c r="B402" s="59">
        <f>IF(C402="","",COUNTA(C$394:$C402))</f>
        <v>9</v>
      </c>
      <c r="C402" s="77" t="s">
        <v>474</v>
      </c>
      <c r="D402" s="129" t="s">
        <v>130</v>
      </c>
      <c r="E402" s="144"/>
      <c r="F402" s="76" t="s">
        <v>97</v>
      </c>
      <c r="G402" s="92"/>
      <c r="H402" s="95"/>
      <c r="I402" s="89">
        <v>0</v>
      </c>
      <c r="J402" s="103">
        <f t="shared" si="27"/>
        <v>0</v>
      </c>
      <c r="K402" s="103"/>
      <c r="L402" s="36"/>
      <c r="N402" s="42"/>
      <c r="O402" s="1"/>
    </row>
    <row r="403" spans="1:15" x14ac:dyDescent="0.4">
      <c r="A403" s="5" t="s">
        <v>118</v>
      </c>
      <c r="B403" s="59">
        <f>IF(C403="","",COUNTA(C$394:$C403))</f>
        <v>10</v>
      </c>
      <c r="C403" s="77" t="s">
        <v>402</v>
      </c>
      <c r="D403" s="129" t="s">
        <v>3</v>
      </c>
      <c r="E403" s="144"/>
      <c r="F403" s="76" t="s">
        <v>71</v>
      </c>
      <c r="G403" s="92"/>
      <c r="H403" s="95"/>
      <c r="I403" s="89">
        <v>0</v>
      </c>
      <c r="J403" s="103">
        <f t="shared" si="27"/>
        <v>0</v>
      </c>
      <c r="K403" s="103"/>
      <c r="L403" s="36"/>
      <c r="N403" s="42"/>
      <c r="O403" s="1"/>
    </row>
    <row r="404" spans="1:15" x14ac:dyDescent="0.4">
      <c r="B404" s="59">
        <f>IF(C404="","",COUNTA(C$394:$C404))</f>
        <v>11</v>
      </c>
      <c r="C404" s="77" t="s">
        <v>475</v>
      </c>
      <c r="D404" s="129" t="s">
        <v>46</v>
      </c>
      <c r="E404" s="144" t="s">
        <v>595</v>
      </c>
      <c r="F404" s="76" t="s">
        <v>64</v>
      </c>
      <c r="G404" s="92"/>
      <c r="H404" s="95"/>
      <c r="I404" s="89">
        <v>0</v>
      </c>
      <c r="J404" s="103">
        <f t="shared" si="27"/>
        <v>0</v>
      </c>
      <c r="K404" s="103"/>
      <c r="L404" s="36"/>
      <c r="N404" s="42"/>
      <c r="O404" s="1"/>
    </row>
    <row r="405" spans="1:15" hidden="1" x14ac:dyDescent="0.4">
      <c r="A405" s="5" t="s">
        <v>118</v>
      </c>
      <c r="B405" s="59">
        <f>IF(C405="","",COUNTA(C$394:$C405))</f>
        <v>12</v>
      </c>
      <c r="C405" s="77" t="s">
        <v>398</v>
      </c>
      <c r="D405" s="129" t="s">
        <v>46</v>
      </c>
      <c r="E405" s="144"/>
      <c r="F405" s="76" t="s">
        <v>97</v>
      </c>
      <c r="G405" s="92"/>
      <c r="H405" s="95"/>
      <c r="I405" s="89"/>
      <c r="J405" s="103">
        <f t="shared" si="27"/>
        <v>0</v>
      </c>
      <c r="K405" s="103"/>
      <c r="L405" s="36"/>
      <c r="N405" s="42"/>
      <c r="O405" s="1"/>
    </row>
    <row r="406" spans="1:15" ht="18" hidden="1" customHeight="1" x14ac:dyDescent="0.4">
      <c r="A406" s="5" t="s">
        <v>118</v>
      </c>
      <c r="B406" s="59">
        <f>IF(C406="","",COUNTA(C$394:$C406))</f>
        <v>13</v>
      </c>
      <c r="C406" s="77" t="s">
        <v>473</v>
      </c>
      <c r="D406" s="129" t="s">
        <v>45</v>
      </c>
      <c r="E406" s="144"/>
      <c r="F406" s="76" t="s">
        <v>65</v>
      </c>
      <c r="G406" s="92"/>
      <c r="H406" s="95"/>
      <c r="I406" s="89"/>
      <c r="J406" s="103">
        <f t="shared" si="27"/>
        <v>0</v>
      </c>
      <c r="K406" s="103"/>
      <c r="L406" s="36"/>
      <c r="N406" s="42"/>
      <c r="O406" s="1"/>
    </row>
    <row r="407" spans="1:15" hidden="1" x14ac:dyDescent="0.4">
      <c r="A407" s="5" t="s">
        <v>118</v>
      </c>
      <c r="B407" s="59">
        <f>IF(C407="","",COUNTA(C$394:$C407))</f>
        <v>14</v>
      </c>
      <c r="C407" s="77" t="s">
        <v>405</v>
      </c>
      <c r="D407" s="129" t="s">
        <v>130</v>
      </c>
      <c r="E407" s="144"/>
      <c r="F407" s="76" t="s">
        <v>70</v>
      </c>
      <c r="G407" s="92"/>
      <c r="H407" s="95"/>
      <c r="I407" s="89"/>
      <c r="J407" s="103">
        <f t="shared" si="27"/>
        <v>0</v>
      </c>
      <c r="K407" s="103"/>
      <c r="L407" s="36"/>
      <c r="N407" s="42"/>
      <c r="O407" s="1"/>
    </row>
    <row r="408" spans="1:15" ht="15" customHeight="1" x14ac:dyDescent="0.4">
      <c r="B408" s="168" t="s">
        <v>408</v>
      </c>
      <c r="C408" s="169"/>
      <c r="D408" s="169"/>
      <c r="E408" s="169"/>
      <c r="F408" s="169"/>
      <c r="G408" s="169"/>
      <c r="H408" s="169"/>
      <c r="I408" s="169"/>
      <c r="J408" s="170"/>
      <c r="K408" s="103"/>
      <c r="N408" s="42"/>
      <c r="O408" s="1"/>
    </row>
    <row r="409" spans="1:15" ht="52.5" x14ac:dyDescent="0.4">
      <c r="A409" s="5" t="s">
        <v>118</v>
      </c>
      <c r="B409" s="59">
        <f>IF(C409="","",COUNTA(C$394:$C409))</f>
        <v>15</v>
      </c>
      <c r="C409" s="71" t="s">
        <v>477</v>
      </c>
      <c r="D409" s="129" t="s">
        <v>46</v>
      </c>
      <c r="E409" s="144"/>
      <c r="F409" s="76" t="s">
        <v>90</v>
      </c>
      <c r="G409" s="92"/>
      <c r="H409" s="95"/>
      <c r="I409" s="89">
        <v>0</v>
      </c>
      <c r="J409" s="103">
        <f>SUM(G409+H409)*I409</f>
        <v>0</v>
      </c>
      <c r="K409" s="103"/>
      <c r="L409" s="36"/>
      <c r="N409" s="42"/>
      <c r="O409" s="1"/>
    </row>
    <row r="410" spans="1:15" x14ac:dyDescent="0.4">
      <c r="A410" s="5" t="s">
        <v>118</v>
      </c>
      <c r="B410" s="59">
        <f>IF(C410="","",COUNTA(C$394:$C410))</f>
        <v>16</v>
      </c>
      <c r="C410" s="71" t="s">
        <v>478</v>
      </c>
      <c r="D410" s="129" t="s">
        <v>45</v>
      </c>
      <c r="E410" s="144"/>
      <c r="F410" s="76" t="s">
        <v>62</v>
      </c>
      <c r="G410" s="92"/>
      <c r="H410" s="95"/>
      <c r="I410" s="89">
        <v>0</v>
      </c>
      <c r="J410" s="103">
        <f>SUM(G410+H410)*I410</f>
        <v>0</v>
      </c>
      <c r="K410" s="103"/>
      <c r="L410" s="36"/>
      <c r="N410" s="42"/>
      <c r="O410" s="1"/>
    </row>
    <row r="411" spans="1:15" hidden="1" x14ac:dyDescent="0.4">
      <c r="A411" s="5" t="s">
        <v>118</v>
      </c>
      <c r="B411" s="59">
        <f>IF(C411="","",COUNTA(C$394:$C411))</f>
        <v>17</v>
      </c>
      <c r="C411" s="71" t="s">
        <v>412</v>
      </c>
      <c r="D411" s="129" t="s">
        <v>46</v>
      </c>
      <c r="E411" s="144"/>
      <c r="F411" s="76" t="s">
        <v>90</v>
      </c>
      <c r="G411" s="92"/>
      <c r="H411" s="95"/>
      <c r="I411" s="89"/>
      <c r="J411" s="103">
        <f>SUM(G411+H411)*I411</f>
        <v>0</v>
      </c>
      <c r="K411" s="103"/>
      <c r="L411" s="36"/>
      <c r="N411" s="42"/>
      <c r="O411" s="1"/>
    </row>
    <row r="412" spans="1:15" x14ac:dyDescent="0.4">
      <c r="A412" s="5" t="s">
        <v>118</v>
      </c>
      <c r="B412" s="59">
        <f>IF(C412="","",COUNTA(C$394:$C412))</f>
        <v>18</v>
      </c>
      <c r="C412" s="71" t="s">
        <v>413</v>
      </c>
      <c r="D412" s="129" t="s">
        <v>46</v>
      </c>
      <c r="E412" s="144"/>
      <c r="F412" s="76" t="s">
        <v>90</v>
      </c>
      <c r="G412" s="92"/>
      <c r="H412" s="95"/>
      <c r="I412" s="89">
        <v>0</v>
      </c>
      <c r="J412" s="103">
        <f>SUM(G412+H412)*I412</f>
        <v>0</v>
      </c>
      <c r="K412" s="103"/>
      <c r="L412" s="36"/>
      <c r="N412" s="42"/>
      <c r="O412" s="1"/>
    </row>
    <row r="413" spans="1:15" x14ac:dyDescent="0.4">
      <c r="A413" s="5" t="s">
        <v>118</v>
      </c>
      <c r="B413" s="59">
        <f>IF(C413="","",COUNTA(C$394:$C413))</f>
        <v>19</v>
      </c>
      <c r="C413" s="71" t="s">
        <v>479</v>
      </c>
      <c r="D413" s="129" t="s">
        <v>46</v>
      </c>
      <c r="E413" s="144"/>
      <c r="F413" s="76" t="s">
        <v>90</v>
      </c>
      <c r="G413" s="92"/>
      <c r="H413" s="95"/>
      <c r="I413" s="89">
        <v>0</v>
      </c>
      <c r="J413" s="103">
        <f>SUM(G413+H413)*I413</f>
        <v>0</v>
      </c>
      <c r="K413" s="103"/>
      <c r="L413" s="36"/>
      <c r="N413" s="42"/>
      <c r="O413" s="1"/>
    </row>
    <row r="414" spans="1:15" ht="15" customHeight="1" x14ac:dyDescent="0.4">
      <c r="B414" s="168" t="s">
        <v>415</v>
      </c>
      <c r="C414" s="169"/>
      <c r="D414" s="169"/>
      <c r="E414" s="169"/>
      <c r="F414" s="169"/>
      <c r="G414" s="169"/>
      <c r="H414" s="169"/>
      <c r="I414" s="169"/>
      <c r="J414" s="169"/>
      <c r="K414" s="170"/>
      <c r="N414" s="42"/>
      <c r="O414" s="1"/>
    </row>
    <row r="415" spans="1:15" ht="26.25" hidden="1" x14ac:dyDescent="0.4">
      <c r="A415" s="5" t="s">
        <v>118</v>
      </c>
      <c r="B415" s="59">
        <f>IF(C415="","",COUNTA(C$394:$C415))</f>
        <v>20</v>
      </c>
      <c r="C415" s="72" t="s">
        <v>480</v>
      </c>
      <c r="D415" s="129" t="s">
        <v>24</v>
      </c>
      <c r="E415" s="144" t="s">
        <v>482</v>
      </c>
      <c r="F415" s="76" t="s">
        <v>65</v>
      </c>
      <c r="G415" s="92"/>
      <c r="H415" s="95"/>
      <c r="I415" s="89"/>
      <c r="J415" s="103">
        <f>SUM(G415+H415)*I415</f>
        <v>0</v>
      </c>
      <c r="K415" s="103"/>
      <c r="N415" s="42"/>
      <c r="O415" s="1"/>
    </row>
    <row r="416" spans="1:15" hidden="1" x14ac:dyDescent="0.4">
      <c r="A416" s="5" t="s">
        <v>118</v>
      </c>
      <c r="B416" s="59">
        <f>IF(C416="","",COUNTA(C$394:$C416))</f>
        <v>21</v>
      </c>
      <c r="C416" s="72" t="s">
        <v>481</v>
      </c>
      <c r="D416" s="129" t="s">
        <v>24</v>
      </c>
      <c r="E416" s="144"/>
      <c r="F416" s="76" t="s">
        <v>65</v>
      </c>
      <c r="G416" s="92"/>
      <c r="H416" s="95"/>
      <c r="I416" s="89"/>
      <c r="J416" s="103">
        <f>SUM(G416+H416)*I416</f>
        <v>0</v>
      </c>
      <c r="K416" s="103"/>
      <c r="N416" s="42"/>
      <c r="O416" s="1"/>
    </row>
    <row r="417" spans="1:15" x14ac:dyDescent="0.4">
      <c r="A417" s="5" t="s">
        <v>118</v>
      </c>
      <c r="B417" s="59">
        <f>IF(C417="","",COUNTA(C$394:$C417))</f>
        <v>22</v>
      </c>
      <c r="C417" s="72" t="s">
        <v>417</v>
      </c>
      <c r="D417" s="129" t="s">
        <v>46</v>
      </c>
      <c r="E417" s="144"/>
      <c r="F417" s="76" t="s">
        <v>83</v>
      </c>
      <c r="G417" s="92"/>
      <c r="H417" s="95"/>
      <c r="I417" s="89">
        <v>0</v>
      </c>
      <c r="J417" s="103">
        <f>SUM(G417+H417)*I417</f>
        <v>0</v>
      </c>
      <c r="K417" s="103"/>
      <c r="N417" s="42"/>
      <c r="O417" s="1"/>
    </row>
    <row r="418" spans="1:15" x14ac:dyDescent="0.4">
      <c r="A418" s="5" t="s">
        <v>118</v>
      </c>
      <c r="B418" s="59">
        <f>IF(C418="","",COUNTA(C$394:$C418))</f>
        <v>23</v>
      </c>
      <c r="C418" s="72" t="s">
        <v>418</v>
      </c>
      <c r="D418" s="129" t="s">
        <v>3</v>
      </c>
      <c r="E418" s="144"/>
      <c r="F418" s="76" t="s">
        <v>85</v>
      </c>
      <c r="G418" s="92"/>
      <c r="H418" s="95"/>
      <c r="I418" s="89">
        <v>0</v>
      </c>
      <c r="J418" s="103">
        <f>SUM(G418+H418)*I418</f>
        <v>0</v>
      </c>
      <c r="K418" s="103"/>
      <c r="N418" s="42"/>
      <c r="O418" s="1"/>
    </row>
    <row r="419" spans="1:15" x14ac:dyDescent="0.4">
      <c r="A419" s="5" t="s">
        <v>118</v>
      </c>
      <c r="B419" s="59">
        <f>IF(C419="","",COUNTA(C$394:$C419))</f>
        <v>24</v>
      </c>
      <c r="C419" s="72" t="s">
        <v>430</v>
      </c>
      <c r="D419" s="129" t="s">
        <v>45</v>
      </c>
      <c r="E419" s="144"/>
      <c r="F419" s="76" t="s">
        <v>97</v>
      </c>
      <c r="G419" s="92"/>
      <c r="H419" s="95"/>
      <c r="I419" s="89">
        <v>0</v>
      </c>
      <c r="J419" s="103">
        <f>SUM(G419+H419)*I419</f>
        <v>0</v>
      </c>
      <c r="K419" s="103"/>
      <c r="N419" s="42"/>
      <c r="O419" s="1"/>
    </row>
    <row r="420" spans="1:15" ht="15" customHeight="1" x14ac:dyDescent="0.4">
      <c r="B420" s="168" t="s">
        <v>433</v>
      </c>
      <c r="C420" s="169"/>
      <c r="D420" s="169"/>
      <c r="E420" s="169"/>
      <c r="F420" s="169"/>
      <c r="G420" s="169"/>
      <c r="H420" s="169"/>
      <c r="I420" s="169"/>
      <c r="J420" s="169"/>
      <c r="K420" s="170"/>
      <c r="N420" s="42"/>
      <c r="O420" s="1"/>
    </row>
    <row r="421" spans="1:15" ht="26.25" x14ac:dyDescent="0.4">
      <c r="A421" s="5" t="s">
        <v>119</v>
      </c>
      <c r="B421" s="59">
        <f>IF(C421="","",COUNTA(C$394:$C421))</f>
        <v>25</v>
      </c>
      <c r="C421" s="71" t="s">
        <v>563</v>
      </c>
      <c r="D421" s="129" t="s">
        <v>132</v>
      </c>
      <c r="E421" s="144" t="s">
        <v>462</v>
      </c>
      <c r="F421" s="76" t="s">
        <v>64</v>
      </c>
      <c r="G421" s="92"/>
      <c r="H421" s="95"/>
      <c r="I421" s="89">
        <v>0</v>
      </c>
      <c r="J421" s="103">
        <f>SUM(G421+H421)*I421</f>
        <v>0</v>
      </c>
      <c r="K421" s="103"/>
      <c r="N421" s="42"/>
      <c r="O421" s="1"/>
    </row>
    <row r="422" spans="1:15" hidden="1" x14ac:dyDescent="0.4">
      <c r="A422" s="5" t="s">
        <v>118</v>
      </c>
      <c r="B422" s="59">
        <f>IF(C422="","",COUNTA(C$394:$C422))</f>
        <v>26</v>
      </c>
      <c r="C422" s="71" t="s">
        <v>483</v>
      </c>
      <c r="D422" s="129" t="s">
        <v>45</v>
      </c>
      <c r="E422" s="144"/>
      <c r="F422" s="76" t="s">
        <v>64</v>
      </c>
      <c r="G422" s="92"/>
      <c r="H422" s="95"/>
      <c r="I422" s="89"/>
      <c r="J422" s="103">
        <f>SUM(G422+H422)*I422</f>
        <v>0</v>
      </c>
      <c r="K422" s="103"/>
      <c r="L422" s="36"/>
      <c r="N422" s="42"/>
      <c r="O422" s="1"/>
    </row>
    <row r="423" spans="1:15" ht="15" customHeight="1" x14ac:dyDescent="0.4">
      <c r="B423" s="168" t="s">
        <v>436</v>
      </c>
      <c r="C423" s="169"/>
      <c r="D423" s="169"/>
      <c r="E423" s="169"/>
      <c r="F423" s="169"/>
      <c r="G423" s="169"/>
      <c r="H423" s="169"/>
      <c r="I423" s="169"/>
      <c r="J423" s="169"/>
      <c r="K423" s="170"/>
      <c r="N423" s="42"/>
      <c r="O423" s="1"/>
    </row>
    <row r="424" spans="1:15" ht="52.5" x14ac:dyDescent="0.4">
      <c r="A424" s="5" t="s">
        <v>118</v>
      </c>
      <c r="B424" s="59">
        <f>IF(C424="","",COUNTA(C$394:$C424))</f>
        <v>27</v>
      </c>
      <c r="C424" s="72" t="s">
        <v>484</v>
      </c>
      <c r="D424" s="129" t="s">
        <v>130</v>
      </c>
      <c r="E424" s="144" t="s">
        <v>449</v>
      </c>
      <c r="F424" s="76" t="s">
        <v>70</v>
      </c>
      <c r="G424" s="92"/>
      <c r="H424" s="95"/>
      <c r="I424" s="89">
        <v>0</v>
      </c>
      <c r="J424" s="103">
        <f t="shared" ref="J424:J429" si="28">SUM(G424+H424)*I424</f>
        <v>0</v>
      </c>
      <c r="K424" s="103"/>
      <c r="N424" s="42"/>
      <c r="O424" s="1"/>
    </row>
    <row r="425" spans="1:15" x14ac:dyDescent="0.4">
      <c r="A425" s="5" t="s">
        <v>118</v>
      </c>
      <c r="B425" s="59">
        <f>IF(C425="","",COUNTA(C$394:$C425))</f>
        <v>28</v>
      </c>
      <c r="C425" s="72" t="s">
        <v>392</v>
      </c>
      <c r="D425" s="129" t="s">
        <v>45</v>
      </c>
      <c r="E425" s="144"/>
      <c r="F425" s="76" t="s">
        <v>63</v>
      </c>
      <c r="G425" s="92"/>
      <c r="H425" s="95"/>
      <c r="I425" s="89">
        <v>0</v>
      </c>
      <c r="J425" s="103">
        <f t="shared" si="28"/>
        <v>0</v>
      </c>
      <c r="K425" s="103"/>
      <c r="N425" s="42"/>
      <c r="O425" s="1"/>
    </row>
    <row r="426" spans="1:15" x14ac:dyDescent="0.4">
      <c r="A426" s="5" t="s">
        <v>118</v>
      </c>
      <c r="B426" s="59">
        <f>IF(C426="","",COUNTA(C$394:$C426))</f>
        <v>29</v>
      </c>
      <c r="C426" s="72" t="s">
        <v>596</v>
      </c>
      <c r="D426" s="129" t="s">
        <v>45</v>
      </c>
      <c r="E426" s="144"/>
      <c r="F426" s="76" t="s">
        <v>97</v>
      </c>
      <c r="G426" s="92"/>
      <c r="H426" s="95"/>
      <c r="I426" s="89">
        <v>0</v>
      </c>
      <c r="J426" s="103">
        <f t="shared" si="28"/>
        <v>0</v>
      </c>
      <c r="K426" s="103"/>
      <c r="N426" s="42"/>
      <c r="O426" s="1"/>
    </row>
    <row r="427" spans="1:15" x14ac:dyDescent="0.4">
      <c r="B427" s="59">
        <f>IF(C427="","",COUNTA(C$394:$C427))</f>
        <v>30</v>
      </c>
      <c r="C427" s="72" t="s">
        <v>485</v>
      </c>
      <c r="D427" s="129" t="s">
        <v>45</v>
      </c>
      <c r="E427" s="144" t="s">
        <v>589</v>
      </c>
      <c r="F427" s="76" t="s">
        <v>62</v>
      </c>
      <c r="G427" s="92"/>
      <c r="H427" s="95"/>
      <c r="I427" s="89">
        <v>0</v>
      </c>
      <c r="J427" s="103">
        <f t="shared" si="28"/>
        <v>0</v>
      </c>
      <c r="K427" s="103"/>
      <c r="N427" s="42"/>
      <c r="O427" s="1"/>
    </row>
    <row r="428" spans="1:15" ht="26.25" x14ac:dyDescent="0.4">
      <c r="A428" s="5" t="s">
        <v>118</v>
      </c>
      <c r="B428" s="59">
        <f>IF(C428="","",COUNTA(C$394:$C428))</f>
        <v>31</v>
      </c>
      <c r="C428" s="72" t="s">
        <v>597</v>
      </c>
      <c r="D428" s="129" t="s">
        <v>45</v>
      </c>
      <c r="E428" s="144"/>
      <c r="F428" s="76" t="s">
        <v>70</v>
      </c>
      <c r="G428" s="92"/>
      <c r="H428" s="95"/>
      <c r="I428" s="89">
        <v>0</v>
      </c>
      <c r="J428" s="103">
        <f t="shared" si="28"/>
        <v>0</v>
      </c>
      <c r="K428" s="103"/>
      <c r="N428" s="42"/>
      <c r="O428" s="1"/>
    </row>
    <row r="429" spans="1:15" x14ac:dyDescent="0.4">
      <c r="B429" s="59">
        <f>IF(C429="","",COUNTA(C$394:$C429))</f>
        <v>32</v>
      </c>
      <c r="C429" s="72" t="s">
        <v>448</v>
      </c>
      <c r="D429" s="129" t="s">
        <v>3</v>
      </c>
      <c r="E429" s="144" t="s">
        <v>589</v>
      </c>
      <c r="F429" s="76" t="s">
        <v>62</v>
      </c>
      <c r="G429" s="92"/>
      <c r="H429" s="95"/>
      <c r="I429" s="89">
        <v>0</v>
      </c>
      <c r="J429" s="103">
        <f t="shared" si="28"/>
        <v>0</v>
      </c>
      <c r="K429" s="103"/>
      <c r="N429" s="42"/>
      <c r="O429" s="1"/>
    </row>
    <row r="430" spans="1:15" hidden="1" x14ac:dyDescent="0.4">
      <c r="B430" s="28" t="s">
        <v>33</v>
      </c>
      <c r="C430" s="168" t="s">
        <v>37</v>
      </c>
      <c r="D430" s="169"/>
      <c r="E430" s="169"/>
      <c r="F430" s="169"/>
      <c r="G430" s="169"/>
      <c r="H430" s="169"/>
      <c r="I430" s="169"/>
      <c r="J430" s="169"/>
      <c r="K430" s="170"/>
      <c r="N430" s="42"/>
      <c r="O430" s="1"/>
    </row>
    <row r="431" spans="1:15" ht="26.25" hidden="1" x14ac:dyDescent="0.4">
      <c r="A431" s="5" t="s">
        <v>118</v>
      </c>
      <c r="B431" s="58">
        <f>IF(C431="","",COUNTA(C$431:$C431))</f>
        <v>1</v>
      </c>
      <c r="C431" s="75" t="s">
        <v>486</v>
      </c>
      <c r="D431" s="129" t="s">
        <v>130</v>
      </c>
      <c r="E431" s="144"/>
      <c r="F431" s="76" t="s">
        <v>97</v>
      </c>
      <c r="G431" s="92"/>
      <c r="H431" s="95"/>
      <c r="I431" s="89"/>
      <c r="J431" s="103">
        <f>SUM(G431+H431)*I431</f>
        <v>0</v>
      </c>
      <c r="K431" s="103"/>
      <c r="N431" s="42"/>
      <c r="O431" s="1"/>
    </row>
    <row r="432" spans="1:15" ht="18" customHeight="1" x14ac:dyDescent="0.4">
      <c r="B432" s="219" t="s">
        <v>103</v>
      </c>
      <c r="C432" s="220"/>
      <c r="D432" s="220"/>
      <c r="E432" s="220"/>
      <c r="F432" s="220"/>
      <c r="G432" s="220"/>
      <c r="H432" s="220"/>
      <c r="I432" s="220"/>
      <c r="J432" s="220"/>
      <c r="K432" s="221"/>
      <c r="N432" s="42"/>
      <c r="O432" s="1"/>
    </row>
    <row r="433" spans="1:15" x14ac:dyDescent="0.4">
      <c r="B433" s="28" t="s">
        <v>19</v>
      </c>
      <c r="C433" s="168" t="s">
        <v>20</v>
      </c>
      <c r="D433" s="169"/>
      <c r="E433" s="169"/>
      <c r="F433" s="169"/>
      <c r="G433" s="169"/>
      <c r="H433" s="169"/>
      <c r="I433" s="169"/>
      <c r="J433" s="169"/>
      <c r="K433" s="170"/>
      <c r="N433" s="42"/>
      <c r="O433" s="1"/>
    </row>
    <row r="434" spans="1:15" x14ac:dyDescent="0.4">
      <c r="B434" s="63">
        <f>IF(C434="","",COUNTA(C$434:$C434))</f>
        <v>1</v>
      </c>
      <c r="C434" s="78" t="s">
        <v>460</v>
      </c>
      <c r="D434" s="129" t="s">
        <v>3</v>
      </c>
      <c r="E434" s="145"/>
      <c r="F434" s="76" t="s">
        <v>70</v>
      </c>
      <c r="G434" s="92"/>
      <c r="H434" s="95"/>
      <c r="I434" s="89">
        <v>0</v>
      </c>
      <c r="J434" s="103">
        <f>SUM(G434+H434)*I434</f>
        <v>0</v>
      </c>
      <c r="K434" s="103"/>
      <c r="N434" s="42"/>
      <c r="O434" s="1"/>
    </row>
    <row r="435" spans="1:15" ht="39.4" x14ac:dyDescent="0.4">
      <c r="A435" s="5" t="s">
        <v>118</v>
      </c>
      <c r="B435" s="63">
        <f>IF(C435="","",COUNTA(C$434:$C435))</f>
        <v>2</v>
      </c>
      <c r="C435" s="78" t="s">
        <v>461</v>
      </c>
      <c r="D435" s="129" t="s">
        <v>130</v>
      </c>
      <c r="E435" s="145" t="s">
        <v>494</v>
      </c>
      <c r="F435" s="76" t="s">
        <v>70</v>
      </c>
      <c r="G435" s="92"/>
      <c r="H435" s="95"/>
      <c r="I435" s="89">
        <v>0</v>
      </c>
      <c r="J435" s="103">
        <f>SUM(G435+H435)*I435</f>
        <v>0</v>
      </c>
      <c r="K435" s="103"/>
      <c r="N435" s="42"/>
      <c r="O435" s="1"/>
    </row>
    <row r="436" spans="1:15" ht="52.5" hidden="1" x14ac:dyDescent="0.4">
      <c r="A436" s="5" t="s">
        <v>118</v>
      </c>
      <c r="B436" s="63">
        <f>IF(C436="","",COUNTA(C$434:$C436))</f>
        <v>3</v>
      </c>
      <c r="C436" s="78" t="s">
        <v>484</v>
      </c>
      <c r="D436" s="129" t="s">
        <v>130</v>
      </c>
      <c r="E436" s="145"/>
      <c r="F436" s="76" t="s">
        <v>70</v>
      </c>
      <c r="G436" s="92"/>
      <c r="H436" s="95"/>
      <c r="I436" s="89"/>
      <c r="J436" s="103">
        <f>SUM(G436+H436)*I436</f>
        <v>0</v>
      </c>
      <c r="K436" s="103"/>
      <c r="N436" s="42"/>
      <c r="O436" s="1"/>
    </row>
    <row r="437" spans="1:15" ht="52.5" hidden="1" x14ac:dyDescent="0.4">
      <c r="A437" s="5" t="s">
        <v>118</v>
      </c>
      <c r="B437" s="63">
        <f>IF(C437="","",COUNTA(C$434:$C437))</f>
        <v>4</v>
      </c>
      <c r="C437" s="78" t="s">
        <v>437</v>
      </c>
      <c r="D437" s="129" t="s">
        <v>130</v>
      </c>
      <c r="E437" s="145"/>
      <c r="F437" s="76" t="s">
        <v>70</v>
      </c>
      <c r="G437" s="92"/>
      <c r="H437" s="95"/>
      <c r="I437" s="89"/>
      <c r="J437" s="103">
        <f>SUM(G437+H437)*I437</f>
        <v>0</v>
      </c>
      <c r="K437" s="103"/>
      <c r="N437" s="42"/>
      <c r="O437" s="1"/>
    </row>
    <row r="438" spans="1:15" ht="39.4" hidden="1" x14ac:dyDescent="0.4">
      <c r="A438" s="5" t="s">
        <v>118</v>
      </c>
      <c r="B438" s="63">
        <f>IF(C438="","",COUNTA(C$434:$C438))</f>
        <v>5</v>
      </c>
      <c r="C438" s="71" t="s">
        <v>461</v>
      </c>
      <c r="D438" s="129" t="s">
        <v>130</v>
      </c>
      <c r="E438" s="147" t="s">
        <v>462</v>
      </c>
      <c r="F438" s="76" t="s">
        <v>70</v>
      </c>
      <c r="G438" s="92"/>
      <c r="H438" s="95"/>
      <c r="I438" s="89"/>
      <c r="J438" s="103">
        <f>SUM(G438+H438)*I438</f>
        <v>0</v>
      </c>
      <c r="K438" s="103"/>
      <c r="N438" s="42"/>
      <c r="O438" s="1"/>
    </row>
    <row r="439" spans="1:15" x14ac:dyDescent="0.4">
      <c r="B439" s="28" t="s">
        <v>21</v>
      </c>
      <c r="C439" s="168" t="s">
        <v>22</v>
      </c>
      <c r="D439" s="169"/>
      <c r="E439" s="169"/>
      <c r="F439" s="169"/>
      <c r="G439" s="169"/>
      <c r="H439" s="169"/>
      <c r="I439" s="169"/>
      <c r="J439" s="169"/>
      <c r="K439" s="170"/>
      <c r="N439" s="42"/>
      <c r="O439" s="1"/>
    </row>
    <row r="440" spans="1:15" ht="15" hidden="1" customHeight="1" x14ac:dyDescent="0.4">
      <c r="B440" s="54">
        <f>IF(C440="","",COUNTA(C$440:$C440))</f>
        <v>1</v>
      </c>
      <c r="C440" s="78" t="s">
        <v>42</v>
      </c>
      <c r="D440" s="129" t="s">
        <v>55</v>
      </c>
      <c r="E440" s="133"/>
      <c r="F440" s="76"/>
      <c r="G440" s="92"/>
      <c r="H440" s="95"/>
      <c r="I440" s="89"/>
      <c r="J440" s="110" t="s">
        <v>57</v>
      </c>
      <c r="K440" s="103"/>
      <c r="N440" s="42"/>
      <c r="O440" s="1"/>
    </row>
    <row r="441" spans="1:15" ht="39.4" hidden="1" x14ac:dyDescent="0.4">
      <c r="A441" s="5" t="s">
        <v>118</v>
      </c>
      <c r="B441" s="54">
        <f>IF(C441="","",COUNTA(C$440:$C440))</f>
        <v>1</v>
      </c>
      <c r="C441" s="70" t="s">
        <v>495</v>
      </c>
      <c r="D441" s="129" t="s">
        <v>24</v>
      </c>
      <c r="E441" s="145" t="s">
        <v>476</v>
      </c>
      <c r="F441" s="76" t="s">
        <v>71</v>
      </c>
      <c r="G441" s="92"/>
      <c r="H441" s="95"/>
      <c r="I441" s="89"/>
      <c r="J441" s="103">
        <f t="shared" ref="J441:J442" si="29">SUM(G441+H441)*I441</f>
        <v>0</v>
      </c>
      <c r="K441" s="103"/>
      <c r="N441" s="42"/>
      <c r="O441" s="1"/>
    </row>
    <row r="442" spans="1:15" hidden="1" x14ac:dyDescent="0.4">
      <c r="A442" s="5" t="s">
        <v>118</v>
      </c>
      <c r="B442" s="54">
        <f>IF(C442="","",COUNTA(C$440:$C441))</f>
        <v>2</v>
      </c>
      <c r="C442" s="70" t="s">
        <v>496</v>
      </c>
      <c r="D442" s="129" t="s">
        <v>24</v>
      </c>
      <c r="E442" s="145"/>
      <c r="F442" s="76" t="s">
        <v>71</v>
      </c>
      <c r="G442" s="92"/>
      <c r="H442" s="95"/>
      <c r="I442" s="89"/>
      <c r="J442" s="103">
        <f t="shared" si="29"/>
        <v>0</v>
      </c>
      <c r="K442" s="103"/>
      <c r="N442" s="42"/>
      <c r="O442" s="1"/>
    </row>
    <row r="443" spans="1:15" x14ac:dyDescent="0.4">
      <c r="B443" s="54">
        <f>IF(C443="","",COUNTA(C$440:$C442))</f>
        <v>3</v>
      </c>
      <c r="C443" s="71" t="s">
        <v>533</v>
      </c>
      <c r="D443" s="129" t="s">
        <v>130</v>
      </c>
      <c r="E443" s="147"/>
      <c r="F443" s="76" t="s">
        <v>72</v>
      </c>
      <c r="G443" s="92"/>
      <c r="H443" s="95"/>
      <c r="I443" s="89">
        <v>0</v>
      </c>
      <c r="J443" s="103">
        <f>SUM(G443+H443)*I443</f>
        <v>0</v>
      </c>
      <c r="K443" s="103"/>
      <c r="N443" s="42"/>
      <c r="O443" s="1"/>
    </row>
    <row r="444" spans="1:15" ht="39.4" hidden="1" x14ac:dyDescent="0.4">
      <c r="A444" s="5" t="s">
        <v>118</v>
      </c>
      <c r="B444" s="54">
        <f>IF(C444="","",COUNTA(C$440:$C443))</f>
        <v>4</v>
      </c>
      <c r="C444" s="71" t="s">
        <v>534</v>
      </c>
      <c r="D444" s="129" t="s">
        <v>46</v>
      </c>
      <c r="E444" s="147"/>
      <c r="F444" s="76" t="s">
        <v>72</v>
      </c>
      <c r="G444" s="92"/>
      <c r="H444" s="95"/>
      <c r="I444" s="89"/>
      <c r="J444" s="103">
        <f>SUM(G444+H444)*I444</f>
        <v>0</v>
      </c>
      <c r="K444" s="103"/>
      <c r="N444" s="42"/>
      <c r="O444" s="1"/>
    </row>
    <row r="445" spans="1:15" ht="26.25" x14ac:dyDescent="0.4">
      <c r="A445" s="5" t="s">
        <v>118</v>
      </c>
      <c r="B445" s="54">
        <f>IF(C445="","",COUNTA(C$440:$C444))</f>
        <v>5</v>
      </c>
      <c r="C445" s="71" t="s">
        <v>535</v>
      </c>
      <c r="D445" s="129" t="s">
        <v>3</v>
      </c>
      <c r="E445" s="147" t="s">
        <v>536</v>
      </c>
      <c r="F445" s="76" t="s">
        <v>72</v>
      </c>
      <c r="G445" s="92"/>
      <c r="H445" s="95"/>
      <c r="I445" s="89">
        <v>0</v>
      </c>
      <c r="J445" s="103">
        <f>SUM(G445+H445)*I445</f>
        <v>0</v>
      </c>
      <c r="K445" s="103"/>
      <c r="N445" s="42"/>
      <c r="O445" s="1"/>
    </row>
    <row r="446" spans="1:15" ht="39.4" hidden="1" x14ac:dyDescent="0.4">
      <c r="A446" s="5" t="s">
        <v>118</v>
      </c>
      <c r="B446" s="54">
        <f>IF(C446="","",COUNTA(C$440:$C445))</f>
        <v>6</v>
      </c>
      <c r="C446" s="71" t="s">
        <v>537</v>
      </c>
      <c r="D446" s="129" t="s">
        <v>130</v>
      </c>
      <c r="E446" s="147"/>
      <c r="F446" s="76" t="s">
        <v>72</v>
      </c>
      <c r="G446" s="92"/>
      <c r="H446" s="95"/>
      <c r="I446" s="89"/>
      <c r="J446" s="103">
        <f>SUM(G446+H446)*I446</f>
        <v>0</v>
      </c>
      <c r="K446" s="103"/>
      <c r="N446" s="42"/>
      <c r="O446" s="1"/>
    </row>
    <row r="447" spans="1:15" ht="26.25" x14ac:dyDescent="0.4">
      <c r="A447" s="5" t="s">
        <v>118</v>
      </c>
      <c r="B447" s="54">
        <f>IF(C447="","",COUNTA(C$440:$C446))</f>
        <v>7</v>
      </c>
      <c r="C447" s="71" t="s">
        <v>538</v>
      </c>
      <c r="D447" s="129" t="s">
        <v>130</v>
      </c>
      <c r="E447" s="147"/>
      <c r="F447" s="76" t="s">
        <v>72</v>
      </c>
      <c r="G447" s="92"/>
      <c r="H447" s="95"/>
      <c r="I447" s="89">
        <v>0</v>
      </c>
      <c r="J447" s="103">
        <f>SUM(G447+H447)*I447</f>
        <v>0</v>
      </c>
      <c r="K447" s="103"/>
      <c r="N447" s="42"/>
      <c r="O447" s="1"/>
    </row>
    <row r="448" spans="1:15" x14ac:dyDescent="0.4">
      <c r="B448" s="28" t="s">
        <v>12</v>
      </c>
      <c r="C448" s="168" t="s">
        <v>23</v>
      </c>
      <c r="D448" s="169"/>
      <c r="E448" s="169"/>
      <c r="F448" s="169"/>
      <c r="G448" s="169"/>
      <c r="H448" s="169"/>
      <c r="I448" s="169"/>
      <c r="J448" s="169"/>
      <c r="K448" s="170"/>
      <c r="N448" s="42"/>
      <c r="O448" s="1"/>
    </row>
    <row r="449" spans="1:15" ht="39.4" hidden="1" x14ac:dyDescent="0.4">
      <c r="A449" s="5" t="s">
        <v>118</v>
      </c>
      <c r="B449" s="64">
        <f>IF(C449="","",COUNTA(C$449:$C449))</f>
        <v>1</v>
      </c>
      <c r="C449" s="71" t="s">
        <v>553</v>
      </c>
      <c r="D449" s="129" t="s">
        <v>46</v>
      </c>
      <c r="E449" s="147"/>
      <c r="F449" s="76" t="s">
        <v>73</v>
      </c>
      <c r="G449" s="92"/>
      <c r="H449" s="95"/>
      <c r="I449" s="89"/>
      <c r="J449" s="103">
        <f>SUM(G449+H449)*I449</f>
        <v>0</v>
      </c>
      <c r="K449" s="103"/>
      <c r="N449" s="42"/>
      <c r="O449" s="1"/>
    </row>
    <row r="450" spans="1:15" x14ac:dyDescent="0.4">
      <c r="A450" s="5" t="s">
        <v>118</v>
      </c>
      <c r="B450" s="64">
        <f>IF(C450="","",COUNTA(C$449:$C450))</f>
        <v>2</v>
      </c>
      <c r="C450" s="71" t="s">
        <v>556</v>
      </c>
      <c r="D450" s="129" t="s">
        <v>45</v>
      </c>
      <c r="E450" s="147"/>
      <c r="F450" s="76" t="s">
        <v>73</v>
      </c>
      <c r="G450" s="92"/>
      <c r="H450" s="95"/>
      <c r="I450" s="89">
        <v>0</v>
      </c>
      <c r="J450" s="103">
        <f>SUM(G450+H450)*I450</f>
        <v>0</v>
      </c>
      <c r="K450" s="103"/>
      <c r="N450" s="42"/>
      <c r="O450" s="1"/>
    </row>
    <row r="451" spans="1:15" x14ac:dyDescent="0.4">
      <c r="A451" s="5" t="s">
        <v>118</v>
      </c>
      <c r="B451" s="64">
        <f>IF(C451="","",COUNTA(C$449:$C451))</f>
        <v>3</v>
      </c>
      <c r="C451" s="71" t="s">
        <v>464</v>
      </c>
      <c r="D451" s="129" t="s">
        <v>130</v>
      </c>
      <c r="E451" s="147"/>
      <c r="F451" s="76" t="s">
        <v>73</v>
      </c>
      <c r="G451" s="92"/>
      <c r="H451" s="95"/>
      <c r="I451" s="89">
        <v>0</v>
      </c>
      <c r="J451" s="103">
        <f>SUM(G451+H451)*I451</f>
        <v>0</v>
      </c>
      <c r="K451" s="103"/>
      <c r="N451" s="42"/>
      <c r="O451" s="1"/>
    </row>
    <row r="452" spans="1:15" hidden="1" x14ac:dyDescent="0.4">
      <c r="A452" s="5" t="s">
        <v>118</v>
      </c>
      <c r="B452" s="64">
        <f>IF(C452="","",COUNTA(C$449:$C452))</f>
        <v>4</v>
      </c>
      <c r="C452" s="71" t="s">
        <v>465</v>
      </c>
      <c r="D452" s="129" t="s">
        <v>24</v>
      </c>
      <c r="E452" s="147"/>
      <c r="F452" s="76" t="s">
        <v>73</v>
      </c>
      <c r="G452" s="92"/>
      <c r="H452" s="95"/>
      <c r="I452" s="89"/>
      <c r="J452" s="103">
        <f>SUM(G452+H452)*I452</f>
        <v>0</v>
      </c>
      <c r="K452" s="103"/>
      <c r="N452" s="42"/>
      <c r="O452" s="1"/>
    </row>
    <row r="453" spans="1:15" ht="18" hidden="1" customHeight="1" x14ac:dyDescent="0.4">
      <c r="A453" s="5" t="s">
        <v>118</v>
      </c>
      <c r="B453" s="64">
        <f>IF(C453="","",COUNTA(C$449:$C453))</f>
        <v>5</v>
      </c>
      <c r="C453" s="71" t="s">
        <v>557</v>
      </c>
      <c r="D453" s="129" t="s">
        <v>3</v>
      </c>
      <c r="E453" s="147"/>
      <c r="F453" s="76" t="s">
        <v>73</v>
      </c>
      <c r="G453" s="92"/>
      <c r="H453" s="95"/>
      <c r="I453" s="89"/>
      <c r="J453" s="103">
        <f>SUM(G453+H453)*I453</f>
        <v>0</v>
      </c>
      <c r="K453" s="103"/>
      <c r="N453" s="42"/>
      <c r="O453" s="1"/>
    </row>
    <row r="454" spans="1:15" x14ac:dyDescent="0.4">
      <c r="B454" s="28" t="s">
        <v>498</v>
      </c>
      <c r="C454" s="168" t="s">
        <v>497</v>
      </c>
      <c r="D454" s="169"/>
      <c r="E454" s="169"/>
      <c r="F454" s="169"/>
      <c r="G454" s="169"/>
      <c r="H454" s="169"/>
      <c r="I454" s="169"/>
      <c r="J454" s="169"/>
      <c r="K454" s="170"/>
      <c r="N454" s="42"/>
      <c r="O454" s="1"/>
    </row>
    <row r="455" spans="1:15" ht="39.4" x14ac:dyDescent="0.4">
      <c r="A455" s="5" t="s">
        <v>118</v>
      </c>
      <c r="B455" s="155">
        <f>IF(C455="","",COUNTA(C$455:$C455))</f>
        <v>1</v>
      </c>
      <c r="C455" s="78" t="s">
        <v>210</v>
      </c>
      <c r="D455" s="129" t="s">
        <v>128</v>
      </c>
      <c r="E455" s="144"/>
      <c r="F455" s="76" t="s">
        <v>68</v>
      </c>
      <c r="G455" s="92"/>
      <c r="H455" s="95"/>
      <c r="I455" s="89">
        <v>0</v>
      </c>
      <c r="J455" s="103">
        <f>SUM(G455+H455)*I455</f>
        <v>0</v>
      </c>
      <c r="K455" s="103"/>
      <c r="N455" s="42"/>
      <c r="O455" s="1"/>
    </row>
    <row r="456" spans="1:15" x14ac:dyDescent="0.4">
      <c r="B456" s="28" t="s">
        <v>27</v>
      </c>
      <c r="C456" s="168" t="s">
        <v>26</v>
      </c>
      <c r="D456" s="169"/>
      <c r="E456" s="169"/>
      <c r="F456" s="169"/>
      <c r="G456" s="169"/>
      <c r="H456" s="169"/>
      <c r="I456" s="169"/>
      <c r="J456" s="169"/>
      <c r="K456" s="170"/>
      <c r="N456" s="42"/>
      <c r="O456" s="1"/>
    </row>
    <row r="457" spans="1:15" ht="91.9" x14ac:dyDescent="0.4">
      <c r="A457" s="5" t="s">
        <v>118</v>
      </c>
      <c r="B457" s="61">
        <f>IF(C457="","",COUNTA(C$457:$C457))</f>
        <v>1</v>
      </c>
      <c r="C457" s="27" t="s">
        <v>499</v>
      </c>
      <c r="D457" s="129" t="s">
        <v>46</v>
      </c>
      <c r="E457" s="144"/>
      <c r="F457" s="76" t="s">
        <v>90</v>
      </c>
      <c r="G457" s="92"/>
      <c r="H457" s="95"/>
      <c r="I457" s="89">
        <v>0</v>
      </c>
      <c r="J457" s="103">
        <f>SUM(G457+H457)*I457</f>
        <v>0</v>
      </c>
      <c r="K457" s="103"/>
      <c r="N457" s="42"/>
      <c r="O457" s="1"/>
    </row>
    <row r="458" spans="1:15" ht="26.25" x14ac:dyDescent="0.4">
      <c r="A458" s="5" t="s">
        <v>119</v>
      </c>
      <c r="B458" s="61">
        <f>IF(C458="","",COUNTA(C$457:$C458))</f>
        <v>2</v>
      </c>
      <c r="C458" s="27" t="s">
        <v>500</v>
      </c>
      <c r="D458" s="129" t="s">
        <v>45</v>
      </c>
      <c r="E458" s="144"/>
      <c r="F458" s="76" t="s">
        <v>73</v>
      </c>
      <c r="G458" s="92"/>
      <c r="H458" s="95"/>
      <c r="I458" s="89">
        <v>0</v>
      </c>
      <c r="J458" s="103">
        <f>SUM(G458+H458)*I458</f>
        <v>0</v>
      </c>
      <c r="K458" s="103"/>
      <c r="N458" s="42"/>
      <c r="O458" s="1"/>
    </row>
    <row r="459" spans="1:15" x14ac:dyDescent="0.4">
      <c r="A459" s="5" t="s">
        <v>119</v>
      </c>
      <c r="B459" s="61">
        <f>IF(C459="","",COUNTA(C$457:$C459))</f>
        <v>3</v>
      </c>
      <c r="C459" s="27" t="s">
        <v>501</v>
      </c>
      <c r="D459" s="129" t="s">
        <v>45</v>
      </c>
      <c r="E459" s="144"/>
      <c r="F459" s="76" t="s">
        <v>73</v>
      </c>
      <c r="G459" s="92"/>
      <c r="H459" s="95"/>
      <c r="I459" s="89">
        <v>0</v>
      </c>
      <c r="J459" s="103">
        <f>SUM(G459+H459)*I459</f>
        <v>0</v>
      </c>
      <c r="K459" s="103"/>
      <c r="N459" s="42"/>
      <c r="O459" s="1"/>
    </row>
    <row r="460" spans="1:15" ht="39.4" x14ac:dyDescent="0.4">
      <c r="A460" s="5" t="s">
        <v>118</v>
      </c>
      <c r="B460" s="61">
        <f>IF(C460="","",COUNTA(C$457:$C460))</f>
        <v>4</v>
      </c>
      <c r="C460" s="27" t="s">
        <v>502</v>
      </c>
      <c r="D460" s="129" t="s">
        <v>3</v>
      </c>
      <c r="E460" s="144"/>
      <c r="F460" s="76" t="s">
        <v>73</v>
      </c>
      <c r="G460" s="92"/>
      <c r="H460" s="95"/>
      <c r="I460" s="89">
        <v>0</v>
      </c>
      <c r="J460" s="103">
        <f>SUM(G460+H460)*I460</f>
        <v>0</v>
      </c>
      <c r="K460" s="103"/>
      <c r="N460" s="42"/>
      <c r="O460" s="1"/>
    </row>
    <row r="461" spans="1:15" ht="26.25" x14ac:dyDescent="0.4">
      <c r="A461" s="5" t="s">
        <v>119</v>
      </c>
      <c r="B461" s="61">
        <f>IF(C461="","",COUNTA(C$457:$C461))</f>
        <v>5</v>
      </c>
      <c r="C461" s="27" t="s">
        <v>503</v>
      </c>
      <c r="D461" s="129" t="s">
        <v>45</v>
      </c>
      <c r="E461" s="144"/>
      <c r="F461" s="76" t="s">
        <v>73</v>
      </c>
      <c r="G461" s="92"/>
      <c r="H461" s="95"/>
      <c r="I461" s="89">
        <v>0</v>
      </c>
      <c r="J461" s="103">
        <f>SUM(G461+H461)*I461</f>
        <v>0</v>
      </c>
      <c r="K461" s="103"/>
      <c r="N461" s="42"/>
      <c r="O461" s="1"/>
    </row>
    <row r="462" spans="1:15" x14ac:dyDescent="0.4">
      <c r="B462" s="28" t="s">
        <v>17</v>
      </c>
      <c r="C462" s="168" t="s">
        <v>18</v>
      </c>
      <c r="D462" s="169"/>
      <c r="E462" s="169"/>
      <c r="F462" s="169"/>
      <c r="G462" s="169"/>
      <c r="H462" s="169"/>
      <c r="I462" s="169"/>
      <c r="J462" s="169"/>
      <c r="K462" s="170"/>
      <c r="N462" s="42"/>
      <c r="O462" s="1"/>
    </row>
    <row r="463" spans="1:15" ht="39.4" x14ac:dyDescent="0.4">
      <c r="A463" s="5" t="s">
        <v>118</v>
      </c>
      <c r="B463" s="62">
        <f>IF(C463="","",COUNTA(C$463:$C463))</f>
        <v>1</v>
      </c>
      <c r="C463" s="71" t="s">
        <v>504</v>
      </c>
      <c r="D463" s="129" t="s">
        <v>132</v>
      </c>
      <c r="E463" s="145" t="s">
        <v>505</v>
      </c>
      <c r="F463" s="76" t="s">
        <v>70</v>
      </c>
      <c r="G463" s="92"/>
      <c r="H463" s="95"/>
      <c r="I463" s="89">
        <v>0</v>
      </c>
      <c r="J463" s="103">
        <f>SUM(G463+H463)*I463</f>
        <v>0</v>
      </c>
      <c r="K463" s="103"/>
      <c r="N463" s="42"/>
      <c r="O463" s="1"/>
    </row>
    <row r="464" spans="1:15" ht="26.25" x14ac:dyDescent="0.4">
      <c r="A464" s="5" t="s">
        <v>118</v>
      </c>
      <c r="B464" s="62">
        <f>IF(C464="","",COUNTA(C$463:$C464))</f>
        <v>2</v>
      </c>
      <c r="C464" s="73" t="s">
        <v>506</v>
      </c>
      <c r="D464" s="129" t="s">
        <v>3</v>
      </c>
      <c r="E464" s="145"/>
      <c r="F464" s="76" t="s">
        <v>73</v>
      </c>
      <c r="G464" s="92"/>
      <c r="H464" s="95"/>
      <c r="I464" s="89">
        <v>0</v>
      </c>
      <c r="J464" s="103">
        <f>SUM(G464+H464)*I464</f>
        <v>0</v>
      </c>
      <c r="K464" s="103"/>
      <c r="N464" s="42"/>
      <c r="O464" s="1"/>
    </row>
    <row r="465" spans="1:16" ht="105" x14ac:dyDescent="0.4">
      <c r="A465" s="5" t="s">
        <v>118</v>
      </c>
      <c r="B465" s="62">
        <f>IF(C465="","",COUNTA(C$463:$C465))</f>
        <v>3</v>
      </c>
      <c r="C465" s="73" t="s">
        <v>507</v>
      </c>
      <c r="D465" s="129" t="s">
        <v>3</v>
      </c>
      <c r="E465" s="145"/>
      <c r="F465" s="76" t="s">
        <v>73</v>
      </c>
      <c r="G465" s="92"/>
      <c r="H465" s="95"/>
      <c r="I465" s="89">
        <v>0</v>
      </c>
      <c r="J465" s="103">
        <f>SUM(G465+H465)*I465</f>
        <v>0</v>
      </c>
      <c r="K465" s="103"/>
      <c r="N465" s="42"/>
    </row>
    <row r="466" spans="1:16" ht="39.4" hidden="1" x14ac:dyDescent="0.4">
      <c r="A466" s="5" t="s">
        <v>118</v>
      </c>
      <c r="B466" s="62">
        <f>IF(C466="","",COUNTA(C$463:$C466))</f>
        <v>4</v>
      </c>
      <c r="C466" s="73" t="s">
        <v>508</v>
      </c>
      <c r="D466" s="129" t="s">
        <v>3</v>
      </c>
      <c r="E466" s="145"/>
      <c r="F466" s="76" t="s">
        <v>73</v>
      </c>
      <c r="G466" s="92"/>
      <c r="H466" s="95"/>
      <c r="I466" s="89"/>
      <c r="J466" s="103">
        <f>SUM(G466+H466)*I466</f>
        <v>0</v>
      </c>
      <c r="K466" s="103"/>
      <c r="N466" s="42"/>
    </row>
    <row r="467" spans="1:16" hidden="1" x14ac:dyDescent="0.4">
      <c r="A467" s="5" t="s">
        <v>118</v>
      </c>
      <c r="B467" s="62">
        <f>IF(C467="","",COUNTA(C$463:$C467))</f>
        <v>5</v>
      </c>
      <c r="C467" s="73" t="s">
        <v>211</v>
      </c>
      <c r="D467" s="129" t="s">
        <v>45</v>
      </c>
      <c r="E467" s="145" t="s">
        <v>183</v>
      </c>
      <c r="F467" s="76" t="s">
        <v>70</v>
      </c>
      <c r="G467" s="92"/>
      <c r="H467" s="95"/>
      <c r="I467" s="89"/>
      <c r="J467" s="103">
        <f>SUM(G467+H467)*I467</f>
        <v>0</v>
      </c>
      <c r="K467" s="103"/>
      <c r="N467" s="42"/>
    </row>
    <row r="468" spans="1:16" x14ac:dyDescent="0.4">
      <c r="B468" s="28" t="s">
        <v>13</v>
      </c>
      <c r="C468" s="168" t="s">
        <v>32</v>
      </c>
      <c r="D468" s="169"/>
      <c r="E468" s="169"/>
      <c r="F468" s="169"/>
      <c r="G468" s="169"/>
      <c r="H468" s="169"/>
      <c r="I468" s="169"/>
      <c r="J468" s="169"/>
      <c r="K468" s="170"/>
      <c r="N468" s="42"/>
    </row>
    <row r="469" spans="1:16" ht="26.25" x14ac:dyDescent="0.4">
      <c r="A469" s="5" t="s">
        <v>118</v>
      </c>
      <c r="B469" s="29">
        <f>IF(C469="","",COUNTA(C$469:$C469))</f>
        <v>1</v>
      </c>
      <c r="C469" s="27" t="s">
        <v>559</v>
      </c>
      <c r="D469" s="129" t="s">
        <v>24</v>
      </c>
      <c r="E469" s="144"/>
      <c r="F469" s="76" t="s">
        <v>69</v>
      </c>
      <c r="G469" s="92"/>
      <c r="H469" s="95"/>
      <c r="I469" s="89">
        <v>0</v>
      </c>
      <c r="J469" s="103">
        <f>SUM(G469+H469)*I469</f>
        <v>0</v>
      </c>
      <c r="K469" s="103"/>
      <c r="N469" s="42"/>
    </row>
    <row r="470" spans="1:16" x14ac:dyDescent="0.4">
      <c r="C470" s="25" t="s">
        <v>4</v>
      </c>
      <c r="N470" s="42"/>
    </row>
    <row r="471" spans="1:16" ht="14.65" thickBot="1" x14ac:dyDescent="0.45">
      <c r="B471" s="20"/>
      <c r="N471" s="42"/>
      <c r="O471" s="13"/>
    </row>
    <row r="472" spans="1:16" ht="14.65" thickBot="1" x14ac:dyDescent="0.45">
      <c r="B472" s="20"/>
      <c r="G472" s="216" t="s">
        <v>60</v>
      </c>
      <c r="H472" s="217"/>
      <c r="I472" s="218"/>
      <c r="J472" s="111">
        <v>144</v>
      </c>
      <c r="K472" s="104">
        <f>J472</f>
        <v>144</v>
      </c>
      <c r="L472" s="86">
        <f>J472</f>
        <v>144</v>
      </c>
      <c r="M472" s="86">
        <f>J472</f>
        <v>144</v>
      </c>
      <c r="N472" s="86">
        <f>J472</f>
        <v>144</v>
      </c>
      <c r="O472" s="14"/>
    </row>
    <row r="473" spans="1:16" ht="26.25" customHeight="1" thickBot="1" x14ac:dyDescent="0.45">
      <c r="B473" s="20"/>
      <c r="G473" s="205" t="s">
        <v>61</v>
      </c>
      <c r="H473" s="206"/>
      <c r="I473" s="207"/>
      <c r="J473" s="111">
        <v>6500000</v>
      </c>
      <c r="K473" s="104">
        <v>100000</v>
      </c>
      <c r="L473" s="85">
        <v>0</v>
      </c>
      <c r="M473" s="85">
        <v>0</v>
      </c>
      <c r="N473" s="85">
        <v>0</v>
      </c>
      <c r="O473" s="66"/>
      <c r="P473" s="65"/>
    </row>
    <row r="474" spans="1:16" s="3" customFormat="1" ht="25.5" customHeight="1" x14ac:dyDescent="0.4">
      <c r="A474" s="5"/>
      <c r="B474" s="12"/>
      <c r="C474" s="26"/>
      <c r="D474" s="5"/>
      <c r="E474" s="126"/>
      <c r="F474" s="5"/>
      <c r="G474" s="208" t="s">
        <v>48</v>
      </c>
      <c r="H474" s="209"/>
      <c r="I474" s="210"/>
      <c r="J474" s="112">
        <f>SUM(J4:J469)</f>
        <v>0</v>
      </c>
      <c r="K474" s="105">
        <f>SUM(K4:K469)</f>
        <v>0</v>
      </c>
      <c r="L474" s="82">
        <f>SUM(L4:L469)+J474</f>
        <v>0</v>
      </c>
      <c r="M474" s="83">
        <f>SUM(M4:M469)+L474</f>
        <v>0</v>
      </c>
      <c r="N474" s="84">
        <f>SUM(N4:N469)+M474</f>
        <v>0</v>
      </c>
      <c r="O474" s="9"/>
      <c r="P474" s="60"/>
    </row>
    <row r="475" spans="1:16" s="3" customFormat="1" ht="38.25" customHeight="1" x14ac:dyDescent="0.4">
      <c r="A475" s="5"/>
      <c r="B475" s="12"/>
      <c r="C475" s="26"/>
      <c r="D475" s="5"/>
      <c r="E475" s="126"/>
      <c r="F475" s="5"/>
      <c r="G475" s="199" t="s">
        <v>49</v>
      </c>
      <c r="H475" s="200"/>
      <c r="I475" s="201"/>
      <c r="J475" s="113">
        <f>J474*6%</f>
        <v>0</v>
      </c>
      <c r="K475" s="106">
        <f>K474*6%</f>
        <v>0</v>
      </c>
      <c r="L475" s="45">
        <f>L474*6%</f>
        <v>0</v>
      </c>
      <c r="M475" s="45">
        <f>M474*6%</f>
        <v>0</v>
      </c>
      <c r="N475" s="47">
        <f>N474*6%</f>
        <v>0</v>
      </c>
      <c r="O475" s="18"/>
    </row>
    <row r="476" spans="1:16" s="3" customFormat="1" ht="25.5" customHeight="1" x14ac:dyDescent="0.4">
      <c r="A476" s="5"/>
      <c r="B476" s="24"/>
      <c r="C476" s="26"/>
      <c r="D476" s="5"/>
      <c r="E476" s="126"/>
      <c r="F476" s="5"/>
      <c r="G476" s="199" t="s">
        <v>50</v>
      </c>
      <c r="H476" s="200"/>
      <c r="I476" s="201"/>
      <c r="J476" s="113">
        <f>J474*2%</f>
        <v>0</v>
      </c>
      <c r="K476" s="106">
        <f>K474*2%</f>
        <v>0</v>
      </c>
      <c r="L476" s="45">
        <f>L474*2%</f>
        <v>0</v>
      </c>
      <c r="M476" s="45">
        <f>M474*2%</f>
        <v>0</v>
      </c>
      <c r="N476" s="47">
        <f>N474*2%</f>
        <v>0</v>
      </c>
      <c r="O476" s="18"/>
    </row>
    <row r="477" spans="1:16" s="3" customFormat="1" ht="25.5" customHeight="1" x14ac:dyDescent="0.4">
      <c r="A477" s="5"/>
      <c r="B477" s="24"/>
      <c r="C477" s="26"/>
      <c r="D477" s="5"/>
      <c r="E477" s="126"/>
      <c r="F477" s="5"/>
      <c r="G477" s="199" t="s">
        <v>51</v>
      </c>
      <c r="H477" s="200"/>
      <c r="I477" s="201"/>
      <c r="J477" s="113">
        <f>J474*6%</f>
        <v>0</v>
      </c>
      <c r="K477" s="106">
        <f>K474*6%</f>
        <v>0</v>
      </c>
      <c r="L477" s="46">
        <f>L474*6%</f>
        <v>0</v>
      </c>
      <c r="M477" s="46">
        <f>M474*6%</f>
        <v>0</v>
      </c>
      <c r="N477" s="48">
        <f>N474*6%</f>
        <v>0</v>
      </c>
      <c r="O477" s="18"/>
    </row>
    <row r="478" spans="1:16" s="3" customFormat="1" x14ac:dyDescent="0.4">
      <c r="A478" s="5"/>
      <c r="B478" s="24"/>
      <c r="C478" s="26"/>
      <c r="D478" s="5"/>
      <c r="E478" s="126"/>
      <c r="F478" s="5"/>
      <c r="G478" s="199" t="s">
        <v>52</v>
      </c>
      <c r="H478" s="200"/>
      <c r="I478" s="201"/>
      <c r="J478" s="113">
        <f>SUM(J474:J477)*0.8%</f>
        <v>0</v>
      </c>
      <c r="K478" s="106">
        <f>SUM(K474:K477)*0.8%</f>
        <v>0</v>
      </c>
      <c r="L478" s="46">
        <f>SUM(L474:L477)*0.8%</f>
        <v>0</v>
      </c>
      <c r="M478" s="46">
        <f>SUM(M474:M477)*0.8%</f>
        <v>0</v>
      </c>
      <c r="N478" s="48">
        <f>SUM(N474:N477)*0.8%</f>
        <v>0</v>
      </c>
      <c r="O478" s="18"/>
    </row>
    <row r="479" spans="1:16" s="3" customFormat="1" ht="38.25" customHeight="1" thickBot="1" x14ac:dyDescent="0.45">
      <c r="A479" s="5"/>
      <c r="B479" s="24"/>
      <c r="C479" s="26"/>
      <c r="D479" s="5"/>
      <c r="E479" s="126"/>
      <c r="F479" s="5"/>
      <c r="G479" s="202" t="s">
        <v>53</v>
      </c>
      <c r="H479" s="203"/>
      <c r="I479" s="204"/>
      <c r="J479" s="115">
        <f>SUM(J474:J478)*0</f>
        <v>0</v>
      </c>
      <c r="K479" s="116">
        <f>SUM(K474:K478)*0</f>
        <v>0</v>
      </c>
      <c r="L479" s="117">
        <f>SUM(L474:L478)*0</f>
        <v>0</v>
      </c>
      <c r="M479" s="117">
        <f>SUM(M474:M478)*0</f>
        <v>0</v>
      </c>
      <c r="N479" s="118">
        <f>SUM(N474:N478)*0</f>
        <v>0</v>
      </c>
      <c r="O479" s="17"/>
    </row>
    <row r="480" spans="1:16" s="3" customFormat="1" ht="14.65" thickBot="1" x14ac:dyDescent="0.45">
      <c r="A480" s="5"/>
      <c r="B480" s="24"/>
      <c r="C480" s="26"/>
      <c r="D480" s="5"/>
      <c r="E480" s="126"/>
      <c r="F480" s="5"/>
      <c r="G480" s="211" t="s">
        <v>54</v>
      </c>
      <c r="H480" s="212"/>
      <c r="I480" s="213"/>
      <c r="J480" s="114">
        <f>SUM(J474:J479)</f>
        <v>0</v>
      </c>
      <c r="K480" s="107">
        <f>SUM(K474:K479)</f>
        <v>0</v>
      </c>
      <c r="L480" s="16">
        <f>SUM(L474:L479)</f>
        <v>0</v>
      </c>
      <c r="M480" s="16">
        <f>SUM(M474:M479)</f>
        <v>0</v>
      </c>
      <c r="N480" s="16">
        <f>SUM(N474:N479)</f>
        <v>0</v>
      </c>
      <c r="O480" s="19"/>
    </row>
    <row r="481" spans="1:15" s="3" customFormat="1" ht="14.65" thickBot="1" x14ac:dyDescent="0.45">
      <c r="A481" s="5"/>
      <c r="B481" s="24"/>
      <c r="C481" s="26"/>
      <c r="D481" s="5"/>
      <c r="E481" s="126"/>
      <c r="F481" s="5"/>
      <c r="G481" s="196"/>
      <c r="H481" s="197"/>
      <c r="I481" s="198"/>
      <c r="J481" s="87"/>
      <c r="K481" s="87"/>
      <c r="L481" s="35"/>
      <c r="M481" s="35"/>
      <c r="N481" s="36"/>
      <c r="O481" s="9"/>
    </row>
    <row r="482" spans="1:15" s="3" customFormat="1" ht="26.25" customHeight="1" x14ac:dyDescent="0.4">
      <c r="A482" s="5"/>
      <c r="B482" s="24"/>
      <c r="C482" s="26"/>
      <c r="D482" s="5"/>
      <c r="E482" s="126"/>
      <c r="F482" s="5"/>
      <c r="G482" s="192" t="s">
        <v>110</v>
      </c>
      <c r="H482" s="193"/>
      <c r="I482" s="193"/>
      <c r="J482" s="119">
        <f>J473/J472</f>
        <v>45138.888888888891</v>
      </c>
      <c r="K482" s="119">
        <v>10000</v>
      </c>
      <c r="L482" s="120"/>
      <c r="M482" s="120"/>
      <c r="N482" s="121"/>
      <c r="O482" s="9"/>
    </row>
    <row r="483" spans="1:15" s="3" customFormat="1" ht="14.65" thickBot="1" x14ac:dyDescent="0.45">
      <c r="A483" s="5"/>
      <c r="B483" s="24"/>
      <c r="C483" s="26"/>
      <c r="D483" s="5"/>
      <c r="E483" s="126"/>
      <c r="F483" s="5"/>
      <c r="G483" s="194" t="s">
        <v>35</v>
      </c>
      <c r="H483" s="195"/>
      <c r="I483" s="195"/>
      <c r="J483" s="122">
        <f>J480/J472</f>
        <v>0</v>
      </c>
      <c r="K483" s="122">
        <f>K480/K472</f>
        <v>0</v>
      </c>
      <c r="L483" s="123">
        <f>L480/L472</f>
        <v>0</v>
      </c>
      <c r="M483" s="123">
        <f t="shared" ref="M483:N483" si="30">M480/M472</f>
        <v>0</v>
      </c>
      <c r="N483" s="15">
        <f t="shared" si="30"/>
        <v>0</v>
      </c>
      <c r="O483" s="18"/>
    </row>
  </sheetData>
  <mergeCells count="89">
    <mergeCell ref="C141:K141"/>
    <mergeCell ref="C164:K164"/>
    <mergeCell ref="C152:K152"/>
    <mergeCell ref="C181:K181"/>
    <mergeCell ref="C118:K118"/>
    <mergeCell ref="C189:K189"/>
    <mergeCell ref="C213:K213"/>
    <mergeCell ref="C225:K225"/>
    <mergeCell ref="B188:K188"/>
    <mergeCell ref="B199:K199"/>
    <mergeCell ref="B202:K202"/>
    <mergeCell ref="B223:K223"/>
    <mergeCell ref="G472:I472"/>
    <mergeCell ref="B295:K295"/>
    <mergeCell ref="C454:K454"/>
    <mergeCell ref="C456:K456"/>
    <mergeCell ref="C462:K462"/>
    <mergeCell ref="C448:K448"/>
    <mergeCell ref="C468:K468"/>
    <mergeCell ref="B432:K432"/>
    <mergeCell ref="C433:K433"/>
    <mergeCell ref="C439:K439"/>
    <mergeCell ref="B420:K420"/>
    <mergeCell ref="B365:K365"/>
    <mergeCell ref="B326:K326"/>
    <mergeCell ref="B344:K344"/>
    <mergeCell ref="B347:K347"/>
    <mergeCell ref="B363:K363"/>
    <mergeCell ref="G473:I473"/>
    <mergeCell ref="G474:I474"/>
    <mergeCell ref="C116:K116"/>
    <mergeCell ref="C158:K158"/>
    <mergeCell ref="G480:I480"/>
    <mergeCell ref="B372:K372"/>
    <mergeCell ref="C430:K430"/>
    <mergeCell ref="B408:J408"/>
    <mergeCell ref="B414:K414"/>
    <mergeCell ref="C391:K391"/>
    <mergeCell ref="B377:K377"/>
    <mergeCell ref="B384:K384"/>
    <mergeCell ref="B392:K392"/>
    <mergeCell ref="B393:K393"/>
    <mergeCell ref="B423:K423"/>
    <mergeCell ref="C294:K294"/>
    <mergeCell ref="G482:I482"/>
    <mergeCell ref="G483:I483"/>
    <mergeCell ref="G481:I481"/>
    <mergeCell ref="G475:I475"/>
    <mergeCell ref="G476:I476"/>
    <mergeCell ref="G477:I477"/>
    <mergeCell ref="G478:I478"/>
    <mergeCell ref="G479:I479"/>
    <mergeCell ref="B1:E1"/>
    <mergeCell ref="F1:N1"/>
    <mergeCell ref="C3:K3"/>
    <mergeCell ref="C40:K40"/>
    <mergeCell ref="C68:K68"/>
    <mergeCell ref="B7:K7"/>
    <mergeCell ref="B29:K29"/>
    <mergeCell ref="B36:K36"/>
    <mergeCell ref="B9:K9"/>
    <mergeCell ref="B13:K13"/>
    <mergeCell ref="B22:K22"/>
    <mergeCell ref="B20:K20"/>
    <mergeCell ref="C50:K50"/>
    <mergeCell ref="C54:K54"/>
    <mergeCell ref="B6:K6"/>
    <mergeCell ref="B67:K67"/>
    <mergeCell ref="C57:K57"/>
    <mergeCell ref="C59:K59"/>
    <mergeCell ref="C64:K64"/>
    <mergeCell ref="C253:K253"/>
    <mergeCell ref="B254:K254"/>
    <mergeCell ref="B238:K238"/>
    <mergeCell ref="B250:K250"/>
    <mergeCell ref="B251:E251"/>
    <mergeCell ref="C122:K122"/>
    <mergeCell ref="C126:K126"/>
    <mergeCell ref="C136:K136"/>
    <mergeCell ref="C138:K138"/>
    <mergeCell ref="B241:K241"/>
    <mergeCell ref="B246:K246"/>
    <mergeCell ref="C71:K71"/>
    <mergeCell ref="C77:K77"/>
    <mergeCell ref="C281:K281"/>
    <mergeCell ref="B282:K282"/>
    <mergeCell ref="B296:K296"/>
    <mergeCell ref="B300:K300"/>
    <mergeCell ref="B318:K318"/>
  </mergeCells>
  <phoneticPr fontId="17" type="noConversion"/>
  <conditionalFormatting sqref="L4:L5 L484:L1048576 E23:F27 L40:L41 L8 L23:L37 L49 L68:L70 L116:L117 L177 L152:L153 L439:L441 L448 L158:L159 L297:L298 L365:L366 L372:L373 L391 L408:L409 L414:L415 L420:L422 L213:L214 L250:L254 L468:L471 L430:L434">
    <cfRule type="containsText" dxfId="1478" priority="2381" operator="containsText" text="Yes">
      <formula>NOT(ISERROR(SEARCH("Yes",E4)))</formula>
    </cfRule>
  </conditionalFormatting>
  <conditionalFormatting sqref="L394">
    <cfRule type="containsText" dxfId="1477" priority="2379" operator="containsText" text="Yes">
      <formula>NOT(ISERROR(SEARCH("Yes",L394)))</formula>
    </cfRule>
  </conditionalFormatting>
  <conditionalFormatting sqref="L4:L5 L484:L1048576 E23:F27 L40:L41 L8 L23:L37 L49 L68:L70 L116:L117 L177 L152:L153 L439:L441 L448 L158:L159 L297:L298 L365:L366 L372:L373 L391 L394 L408:L409 L414:L415 L420:L422 L213:L214 L250:L254 L468:L471 L430:L434">
    <cfRule type="containsText" dxfId="1476" priority="2378" operator="containsText" text="maybe">
      <formula>NOT(ISERROR(SEARCH("maybe",E4)))</formula>
    </cfRule>
  </conditionalFormatting>
  <conditionalFormatting sqref="J480:K480">
    <cfRule type="cellIs" dxfId="1475" priority="2344" operator="greaterThan">
      <formula>J473</formula>
    </cfRule>
    <cfRule type="cellIs" dxfId="1474" priority="2345" operator="lessThan">
      <formula>J473</formula>
    </cfRule>
  </conditionalFormatting>
  <conditionalFormatting sqref="L480">
    <cfRule type="cellIs" dxfId="1473" priority="2342" operator="greaterThan">
      <formula>L473</formula>
    </cfRule>
    <cfRule type="cellIs" dxfId="1472" priority="2343" operator="lessThan">
      <formula>L473</formula>
    </cfRule>
  </conditionalFormatting>
  <conditionalFormatting sqref="M480">
    <cfRule type="cellIs" dxfId="1471" priority="2340" operator="greaterThan">
      <formula>M473</formula>
    </cfRule>
    <cfRule type="cellIs" dxfId="1470" priority="2341" operator="lessThan">
      <formula>M473</formula>
    </cfRule>
  </conditionalFormatting>
  <conditionalFormatting sqref="N480">
    <cfRule type="cellIs" dxfId="1469" priority="2338" operator="greaterThan">
      <formula>N473</formula>
    </cfRule>
    <cfRule type="cellIs" dxfId="1468" priority="2339" operator="lessThan">
      <formula>N473</formula>
    </cfRule>
  </conditionalFormatting>
  <conditionalFormatting sqref="B117 B23:B28 B37 B41 B297:B298 B366 B421:B422 B434 B440:B441 B4:B5 B8 B49 B159:B163 B151 B153:B157 B165:B180 B65:B66 B394 B415 B431:B432 B449:B453 B373:B376 B214:B222">
    <cfRule type="expression" dxfId="1467" priority="2335">
      <formula>A4="N"</formula>
    </cfRule>
    <cfRule type="expression" dxfId="1466" priority="2336">
      <formula>A4="M"</formula>
    </cfRule>
    <cfRule type="expression" dxfId="1465" priority="2337">
      <formula>A4="P"</formula>
    </cfRule>
  </conditionalFormatting>
  <conditionalFormatting sqref="B30:B35">
    <cfRule type="expression" dxfId="1464" priority="2310">
      <formula>A30="N"</formula>
    </cfRule>
    <cfRule type="expression" dxfId="1463" priority="2311">
      <formula>A30="M"</formula>
    </cfRule>
    <cfRule type="expression" dxfId="1462" priority="2312">
      <formula>A30="P"</formula>
    </cfRule>
  </conditionalFormatting>
  <conditionalFormatting sqref="B69:B70">
    <cfRule type="expression" dxfId="1461" priority="2304">
      <formula>A69="N"</formula>
    </cfRule>
    <cfRule type="expression" dxfId="1460" priority="2305">
      <formula>A69="M"</formula>
    </cfRule>
    <cfRule type="expression" dxfId="1459" priority="2306">
      <formula>A69="P"</formula>
    </cfRule>
  </conditionalFormatting>
  <conditionalFormatting sqref="B409">
    <cfRule type="expression" dxfId="1458" priority="2215">
      <formula>A409="N"</formula>
    </cfRule>
    <cfRule type="expression" dxfId="1457" priority="2216">
      <formula>A409="M"</formula>
    </cfRule>
    <cfRule type="expression" dxfId="1456" priority="2217">
      <formula>A409="P"</formula>
    </cfRule>
  </conditionalFormatting>
  <conditionalFormatting sqref="B469">
    <cfRule type="expression" dxfId="1455" priority="2188">
      <formula>A469="N"</formula>
    </cfRule>
    <cfRule type="expression" dxfId="1454" priority="2189">
      <formula>A469="M"</formula>
    </cfRule>
    <cfRule type="expression" dxfId="1453" priority="2190">
      <formula>A469="P"</formula>
    </cfRule>
  </conditionalFormatting>
  <conditionalFormatting sqref="L39">
    <cfRule type="containsText" dxfId="1452" priority="2116" operator="containsText" text="Yes">
      <formula>NOT(ISERROR(SEARCH("Yes",L39)))</formula>
    </cfRule>
  </conditionalFormatting>
  <conditionalFormatting sqref="L39">
    <cfRule type="containsText" dxfId="1451" priority="2115" operator="containsText" text="maybe">
      <formula>NOT(ISERROR(SEARCH("maybe",L39)))</formula>
    </cfRule>
  </conditionalFormatting>
  <conditionalFormatting sqref="J483:N483">
    <cfRule type="cellIs" dxfId="1450" priority="2108" operator="lessThan">
      <formula>$J$482</formula>
    </cfRule>
    <cfRule type="cellIs" dxfId="1449" priority="2109" operator="greaterThan">
      <formula>$J$482</formula>
    </cfRule>
  </conditionalFormatting>
  <conditionalFormatting sqref="L12">
    <cfRule type="containsText" dxfId="1448" priority="2102" operator="containsText" text="Yes">
      <formula>NOT(ISERROR(SEARCH("Yes",L12)))</formula>
    </cfRule>
  </conditionalFormatting>
  <conditionalFormatting sqref="L12">
    <cfRule type="containsText" dxfId="1447" priority="2101" operator="containsText" text="maybe">
      <formula>NOT(ISERROR(SEARCH("maybe",L12)))</formula>
    </cfRule>
  </conditionalFormatting>
  <conditionalFormatting sqref="B12">
    <cfRule type="expression" dxfId="1446" priority="2098">
      <formula>A12="N"</formula>
    </cfRule>
    <cfRule type="expression" dxfId="1445" priority="2099">
      <formula>A12="M"</formula>
    </cfRule>
    <cfRule type="expression" dxfId="1444" priority="2100">
      <formula>A12="P"</formula>
    </cfRule>
  </conditionalFormatting>
  <conditionalFormatting sqref="L10">
    <cfRule type="containsText" dxfId="1443" priority="2097" operator="containsText" text="Yes">
      <formula>NOT(ISERROR(SEARCH("Yes",L10)))</formula>
    </cfRule>
  </conditionalFormatting>
  <conditionalFormatting sqref="L10">
    <cfRule type="containsText" dxfId="1442" priority="2096" operator="containsText" text="maybe">
      <formula>NOT(ISERROR(SEARCH("maybe",L10)))</formula>
    </cfRule>
  </conditionalFormatting>
  <conditionalFormatting sqref="B10">
    <cfRule type="expression" dxfId="1441" priority="2093">
      <formula>A10="N"</formula>
    </cfRule>
    <cfRule type="expression" dxfId="1440" priority="2094">
      <formula>A10="M"</formula>
    </cfRule>
    <cfRule type="expression" dxfId="1439" priority="2095">
      <formula>A10="P"</formula>
    </cfRule>
  </conditionalFormatting>
  <conditionalFormatting sqref="L11">
    <cfRule type="containsText" dxfId="1438" priority="2092" operator="containsText" text="Yes">
      <formula>NOT(ISERROR(SEARCH("Yes",L11)))</formula>
    </cfRule>
  </conditionalFormatting>
  <conditionalFormatting sqref="L11">
    <cfRule type="containsText" dxfId="1437" priority="2091" operator="containsText" text="maybe">
      <formula>NOT(ISERROR(SEARCH("maybe",L11)))</formula>
    </cfRule>
  </conditionalFormatting>
  <conditionalFormatting sqref="B11">
    <cfRule type="expression" dxfId="1436" priority="2088">
      <formula>A11="N"</formula>
    </cfRule>
    <cfRule type="expression" dxfId="1435" priority="2089">
      <formula>A11="M"</formula>
    </cfRule>
    <cfRule type="expression" dxfId="1434" priority="2090">
      <formula>A11="P"</formula>
    </cfRule>
  </conditionalFormatting>
  <conditionalFormatting sqref="L13">
    <cfRule type="containsText" dxfId="1433" priority="2087" operator="containsText" text="Yes">
      <formula>NOT(ISERROR(SEARCH("Yes",L13)))</formula>
    </cfRule>
  </conditionalFormatting>
  <conditionalFormatting sqref="L13">
    <cfRule type="containsText" dxfId="1432" priority="2086" operator="containsText" text="maybe">
      <formula>NOT(ISERROR(SEARCH("maybe",L13)))</formula>
    </cfRule>
  </conditionalFormatting>
  <conditionalFormatting sqref="L22">
    <cfRule type="containsText" dxfId="1431" priority="2079" operator="containsText" text="maybe">
      <formula>NOT(ISERROR(SEARCH("maybe",L22)))</formula>
    </cfRule>
  </conditionalFormatting>
  <conditionalFormatting sqref="B19">
    <cfRule type="expression" dxfId="1430" priority="2081">
      <formula>A19="N"</formula>
    </cfRule>
    <cfRule type="expression" dxfId="1429" priority="2082">
      <formula>A19="M"</formula>
    </cfRule>
    <cfRule type="expression" dxfId="1428" priority="2083">
      <formula>A19="P"</formula>
    </cfRule>
  </conditionalFormatting>
  <conditionalFormatting sqref="E19:F19 L19">
    <cfRule type="containsText" dxfId="1427" priority="2085" operator="containsText" text="Yes">
      <formula>NOT(ISERROR(SEARCH("Yes",E19)))</formula>
    </cfRule>
  </conditionalFormatting>
  <conditionalFormatting sqref="E19:F19 L19">
    <cfRule type="containsText" dxfId="1426" priority="2084" operator="containsText" text="maybe">
      <formula>NOT(ISERROR(SEARCH("maybe",E19)))</formula>
    </cfRule>
  </conditionalFormatting>
  <conditionalFormatting sqref="B14">
    <cfRule type="expression" dxfId="1425" priority="2074">
      <formula>A14="N"</formula>
    </cfRule>
    <cfRule type="expression" dxfId="1424" priority="2075">
      <formula>A14="M"</formula>
    </cfRule>
    <cfRule type="expression" dxfId="1423" priority="2076">
      <formula>A14="P"</formula>
    </cfRule>
  </conditionalFormatting>
  <conditionalFormatting sqref="L22">
    <cfRule type="containsText" dxfId="1422" priority="2080" operator="containsText" text="Yes">
      <formula>NOT(ISERROR(SEARCH("Yes",L22)))</formula>
    </cfRule>
  </conditionalFormatting>
  <conditionalFormatting sqref="B15">
    <cfRule type="expression" dxfId="1421" priority="2069">
      <formula>A15="N"</formula>
    </cfRule>
    <cfRule type="expression" dxfId="1420" priority="2070">
      <formula>A15="M"</formula>
    </cfRule>
    <cfRule type="expression" dxfId="1419" priority="2071">
      <formula>A15="P"</formula>
    </cfRule>
  </conditionalFormatting>
  <conditionalFormatting sqref="E14:F14 L14">
    <cfRule type="containsText" dxfId="1418" priority="2078" operator="containsText" text="Yes">
      <formula>NOT(ISERROR(SEARCH("Yes",E14)))</formula>
    </cfRule>
  </conditionalFormatting>
  <conditionalFormatting sqref="E14:F14 L14">
    <cfRule type="containsText" dxfId="1417" priority="2077" operator="containsText" text="maybe">
      <formula>NOT(ISERROR(SEARCH("maybe",E14)))</formula>
    </cfRule>
  </conditionalFormatting>
  <conditionalFormatting sqref="B16">
    <cfRule type="expression" dxfId="1416" priority="2064">
      <formula>A16="N"</formula>
    </cfRule>
    <cfRule type="expression" dxfId="1415" priority="2065">
      <formula>A16="M"</formula>
    </cfRule>
    <cfRule type="expression" dxfId="1414" priority="2066">
      <formula>A16="P"</formula>
    </cfRule>
  </conditionalFormatting>
  <conditionalFormatting sqref="E15:F15 L15">
    <cfRule type="containsText" dxfId="1413" priority="2073" operator="containsText" text="Yes">
      <formula>NOT(ISERROR(SEARCH("Yes",E15)))</formula>
    </cfRule>
  </conditionalFormatting>
  <conditionalFormatting sqref="E15:F15 L15">
    <cfRule type="containsText" dxfId="1412" priority="2072" operator="containsText" text="maybe">
      <formula>NOT(ISERROR(SEARCH("maybe",E15)))</formula>
    </cfRule>
  </conditionalFormatting>
  <conditionalFormatting sqref="B17">
    <cfRule type="expression" dxfId="1411" priority="2059">
      <formula>A17="N"</formula>
    </cfRule>
    <cfRule type="expression" dxfId="1410" priority="2060">
      <formula>A17="M"</formula>
    </cfRule>
    <cfRule type="expression" dxfId="1409" priority="2061">
      <formula>A17="P"</formula>
    </cfRule>
  </conditionalFormatting>
  <conditionalFormatting sqref="E16:F16 L16">
    <cfRule type="containsText" dxfId="1408" priority="2068" operator="containsText" text="Yes">
      <formula>NOT(ISERROR(SEARCH("Yes",E16)))</formula>
    </cfRule>
  </conditionalFormatting>
  <conditionalFormatting sqref="E16:F16 L16">
    <cfRule type="containsText" dxfId="1407" priority="2067" operator="containsText" text="maybe">
      <formula>NOT(ISERROR(SEARCH("maybe",E16)))</formula>
    </cfRule>
  </conditionalFormatting>
  <conditionalFormatting sqref="E17:F17 L17">
    <cfRule type="containsText" dxfId="1406" priority="2063" operator="containsText" text="Yes">
      <formula>NOT(ISERROR(SEARCH("Yes",E17)))</formula>
    </cfRule>
  </conditionalFormatting>
  <conditionalFormatting sqref="E17:F17 L17">
    <cfRule type="containsText" dxfId="1405" priority="2062" operator="containsText" text="maybe">
      <formula>NOT(ISERROR(SEARCH("maybe",E17)))</formula>
    </cfRule>
  </conditionalFormatting>
  <conditionalFormatting sqref="B18">
    <cfRule type="expression" dxfId="1404" priority="2054">
      <formula>A18="N"</formula>
    </cfRule>
    <cfRule type="expression" dxfId="1403" priority="2055">
      <formula>A18="M"</formula>
    </cfRule>
    <cfRule type="expression" dxfId="1402" priority="2056">
      <formula>A18="P"</formula>
    </cfRule>
  </conditionalFormatting>
  <conditionalFormatting sqref="E18:F18 L18">
    <cfRule type="containsText" dxfId="1401" priority="2058" operator="containsText" text="Yes">
      <formula>NOT(ISERROR(SEARCH("Yes",E18)))</formula>
    </cfRule>
  </conditionalFormatting>
  <conditionalFormatting sqref="E18:F18 L18">
    <cfRule type="containsText" dxfId="1400" priority="2057" operator="containsText" text="maybe">
      <formula>NOT(ISERROR(SEARCH("maybe",E18)))</formula>
    </cfRule>
  </conditionalFormatting>
  <conditionalFormatting sqref="E21:F21 L21">
    <cfRule type="containsText" dxfId="1399" priority="2053" operator="containsText" text="Yes">
      <formula>NOT(ISERROR(SEARCH("Yes",E21)))</formula>
    </cfRule>
  </conditionalFormatting>
  <conditionalFormatting sqref="E21:F21 L21">
    <cfRule type="containsText" dxfId="1398" priority="2052" operator="containsText" text="maybe">
      <formula>NOT(ISERROR(SEARCH("maybe",E21)))</formula>
    </cfRule>
  </conditionalFormatting>
  <conditionalFormatting sqref="B21">
    <cfRule type="expression" dxfId="1397" priority="2049">
      <formula>A21="N"</formula>
    </cfRule>
    <cfRule type="expression" dxfId="1396" priority="2050">
      <formula>A21="M"</formula>
    </cfRule>
    <cfRule type="expression" dxfId="1395" priority="2051">
      <formula>A21="P"</formula>
    </cfRule>
  </conditionalFormatting>
  <conditionalFormatting sqref="L20">
    <cfRule type="containsText" dxfId="1394" priority="2047" operator="containsText" text="maybe">
      <formula>NOT(ISERROR(SEARCH("maybe",L20)))</formula>
    </cfRule>
  </conditionalFormatting>
  <conditionalFormatting sqref="L20">
    <cfRule type="containsText" dxfId="1393" priority="2048" operator="containsText" text="Yes">
      <formula>NOT(ISERROR(SEARCH("Yes",L20)))</formula>
    </cfRule>
  </conditionalFormatting>
  <conditionalFormatting sqref="L38">
    <cfRule type="containsText" dxfId="1392" priority="2046" operator="containsText" text="Yes">
      <formula>NOT(ISERROR(SEARCH("Yes",L38)))</formula>
    </cfRule>
  </conditionalFormatting>
  <conditionalFormatting sqref="L38">
    <cfRule type="containsText" dxfId="1391" priority="2045" operator="containsText" text="maybe">
      <formula>NOT(ISERROR(SEARCH("maybe",L38)))</formula>
    </cfRule>
  </conditionalFormatting>
  <conditionalFormatting sqref="B38:B39">
    <cfRule type="expression" dxfId="1390" priority="2042">
      <formula>A38="N"</formula>
    </cfRule>
    <cfRule type="expression" dxfId="1389" priority="2043">
      <formula>A38="M"</formula>
    </cfRule>
    <cfRule type="expression" dxfId="1388" priority="2044">
      <formula>A38="P"</formula>
    </cfRule>
  </conditionalFormatting>
  <conditionalFormatting sqref="L48">
    <cfRule type="containsText" dxfId="1387" priority="2041" operator="containsText" text="Yes">
      <formula>NOT(ISERROR(SEARCH("Yes",L48)))</formula>
    </cfRule>
  </conditionalFormatting>
  <conditionalFormatting sqref="L48">
    <cfRule type="containsText" dxfId="1386" priority="2040" operator="containsText" text="maybe">
      <formula>NOT(ISERROR(SEARCH("maybe",L48)))</formula>
    </cfRule>
  </conditionalFormatting>
  <conditionalFormatting sqref="B48">
    <cfRule type="expression" dxfId="1385" priority="2037">
      <formula>A48="N"</formula>
    </cfRule>
    <cfRule type="expression" dxfId="1384" priority="2038">
      <formula>A48="M"</formula>
    </cfRule>
    <cfRule type="expression" dxfId="1383" priority="2039">
      <formula>A48="P"</formula>
    </cfRule>
  </conditionalFormatting>
  <conditionalFormatting sqref="L43">
    <cfRule type="containsText" dxfId="1382" priority="2036" operator="containsText" text="Yes">
      <formula>NOT(ISERROR(SEARCH("Yes",L43)))</formula>
    </cfRule>
  </conditionalFormatting>
  <conditionalFormatting sqref="L43">
    <cfRule type="containsText" dxfId="1381" priority="2035" operator="containsText" text="maybe">
      <formula>NOT(ISERROR(SEARCH("maybe",L43)))</formula>
    </cfRule>
  </conditionalFormatting>
  <conditionalFormatting sqref="B43">
    <cfRule type="expression" dxfId="1380" priority="2032">
      <formula>A43="N"</formula>
    </cfRule>
    <cfRule type="expression" dxfId="1379" priority="2033">
      <formula>A43="M"</formula>
    </cfRule>
    <cfRule type="expression" dxfId="1378" priority="2034">
      <formula>A43="P"</formula>
    </cfRule>
  </conditionalFormatting>
  <conditionalFormatting sqref="L42">
    <cfRule type="containsText" dxfId="1377" priority="2031" operator="containsText" text="Yes">
      <formula>NOT(ISERROR(SEARCH("Yes",L42)))</formula>
    </cfRule>
  </conditionalFormatting>
  <conditionalFormatting sqref="L42">
    <cfRule type="containsText" dxfId="1376" priority="2030" operator="containsText" text="maybe">
      <formula>NOT(ISERROR(SEARCH("maybe",L42)))</formula>
    </cfRule>
  </conditionalFormatting>
  <conditionalFormatting sqref="B42">
    <cfRule type="expression" dxfId="1375" priority="2027">
      <formula>A42="N"</formula>
    </cfRule>
    <cfRule type="expression" dxfId="1374" priority="2028">
      <formula>A42="M"</formula>
    </cfRule>
    <cfRule type="expression" dxfId="1373" priority="2029">
      <formula>A42="P"</formula>
    </cfRule>
  </conditionalFormatting>
  <conditionalFormatting sqref="L45">
    <cfRule type="containsText" dxfId="1372" priority="2026" operator="containsText" text="Yes">
      <formula>NOT(ISERROR(SEARCH("Yes",L45)))</formula>
    </cfRule>
  </conditionalFormatting>
  <conditionalFormatting sqref="L45">
    <cfRule type="containsText" dxfId="1371" priority="2025" operator="containsText" text="maybe">
      <formula>NOT(ISERROR(SEARCH("maybe",L45)))</formula>
    </cfRule>
  </conditionalFormatting>
  <conditionalFormatting sqref="B45">
    <cfRule type="expression" dxfId="1370" priority="2022">
      <formula>A45="N"</formula>
    </cfRule>
    <cfRule type="expression" dxfId="1369" priority="2023">
      <formula>A45="M"</formula>
    </cfRule>
    <cfRule type="expression" dxfId="1368" priority="2024">
      <formula>A45="P"</formula>
    </cfRule>
  </conditionalFormatting>
  <conditionalFormatting sqref="L44">
    <cfRule type="containsText" dxfId="1367" priority="2021" operator="containsText" text="Yes">
      <formula>NOT(ISERROR(SEARCH("Yes",L44)))</formula>
    </cfRule>
  </conditionalFormatting>
  <conditionalFormatting sqref="L44">
    <cfRule type="containsText" dxfId="1366" priority="2020" operator="containsText" text="maybe">
      <formula>NOT(ISERROR(SEARCH("maybe",L44)))</formula>
    </cfRule>
  </conditionalFormatting>
  <conditionalFormatting sqref="B44">
    <cfRule type="expression" dxfId="1365" priority="2017">
      <formula>A44="N"</formula>
    </cfRule>
    <cfRule type="expression" dxfId="1364" priority="2018">
      <formula>A44="M"</formula>
    </cfRule>
    <cfRule type="expression" dxfId="1363" priority="2019">
      <formula>A44="P"</formula>
    </cfRule>
  </conditionalFormatting>
  <conditionalFormatting sqref="L47">
    <cfRule type="containsText" dxfId="1362" priority="2016" operator="containsText" text="Yes">
      <formula>NOT(ISERROR(SEARCH("Yes",L47)))</formula>
    </cfRule>
  </conditionalFormatting>
  <conditionalFormatting sqref="L47">
    <cfRule type="containsText" dxfId="1361" priority="2015" operator="containsText" text="maybe">
      <formula>NOT(ISERROR(SEARCH("maybe",L47)))</formula>
    </cfRule>
  </conditionalFormatting>
  <conditionalFormatting sqref="B47">
    <cfRule type="expression" dxfId="1360" priority="2012">
      <formula>A47="N"</formula>
    </cfRule>
    <cfRule type="expression" dxfId="1359" priority="2013">
      <formula>A47="M"</formula>
    </cfRule>
    <cfRule type="expression" dxfId="1358" priority="2014">
      <formula>A47="P"</formula>
    </cfRule>
  </conditionalFormatting>
  <conditionalFormatting sqref="L46">
    <cfRule type="containsText" dxfId="1357" priority="2011" operator="containsText" text="Yes">
      <formula>NOT(ISERROR(SEARCH("Yes",L46)))</formula>
    </cfRule>
  </conditionalFormatting>
  <conditionalFormatting sqref="L46">
    <cfRule type="containsText" dxfId="1356" priority="2010" operator="containsText" text="maybe">
      <formula>NOT(ISERROR(SEARCH("maybe",L46)))</formula>
    </cfRule>
  </conditionalFormatting>
  <conditionalFormatting sqref="B46">
    <cfRule type="expression" dxfId="1355" priority="2007">
      <formula>A46="N"</formula>
    </cfRule>
    <cfRule type="expression" dxfId="1354" priority="2008">
      <formula>A46="M"</formula>
    </cfRule>
    <cfRule type="expression" dxfId="1353" priority="2009">
      <formula>A46="P"</formula>
    </cfRule>
  </conditionalFormatting>
  <conditionalFormatting sqref="L50">
    <cfRule type="containsText" dxfId="1352" priority="2006" operator="containsText" text="Yes">
      <formula>NOT(ISERROR(SEARCH("Yes",L50)))</formula>
    </cfRule>
  </conditionalFormatting>
  <conditionalFormatting sqref="L50">
    <cfRule type="containsText" dxfId="1351" priority="2005" operator="containsText" text="maybe">
      <formula>NOT(ISERROR(SEARCH("maybe",L50)))</formula>
    </cfRule>
  </conditionalFormatting>
  <conditionalFormatting sqref="B60">
    <cfRule type="expression" dxfId="1350" priority="1938">
      <formula>A60="N"</formula>
    </cfRule>
    <cfRule type="expression" dxfId="1349" priority="1939">
      <formula>A60="M"</formula>
    </cfRule>
    <cfRule type="expression" dxfId="1348" priority="1940">
      <formula>A60="P"</formula>
    </cfRule>
  </conditionalFormatting>
  <conditionalFormatting sqref="L54">
    <cfRule type="containsText" dxfId="1347" priority="1986" operator="containsText" text="Yes">
      <formula>NOT(ISERROR(SEARCH("Yes",L54)))</formula>
    </cfRule>
  </conditionalFormatting>
  <conditionalFormatting sqref="L54">
    <cfRule type="containsText" dxfId="1346" priority="1985" operator="containsText" text="maybe">
      <formula>NOT(ISERROR(SEARCH("maybe",L54)))</formula>
    </cfRule>
  </conditionalFormatting>
  <conditionalFormatting sqref="B61">
    <cfRule type="expression" dxfId="1345" priority="1933">
      <formula>A61="N"</formula>
    </cfRule>
    <cfRule type="expression" dxfId="1344" priority="1934">
      <formula>A61="M"</formula>
    </cfRule>
    <cfRule type="expression" dxfId="1343" priority="1935">
      <formula>A61="P"</formula>
    </cfRule>
  </conditionalFormatting>
  <conditionalFormatting sqref="L60">
    <cfRule type="containsText" dxfId="1342" priority="1942" operator="containsText" text="Yes">
      <formula>NOT(ISERROR(SEARCH("Yes",L60)))</formula>
    </cfRule>
  </conditionalFormatting>
  <conditionalFormatting sqref="L60">
    <cfRule type="containsText" dxfId="1341" priority="1941" operator="containsText" text="maybe">
      <formula>NOT(ISERROR(SEARCH("maybe",L60)))</formula>
    </cfRule>
  </conditionalFormatting>
  <conditionalFormatting sqref="B62">
    <cfRule type="expression" dxfId="1340" priority="1928">
      <formula>A62="N"</formula>
    </cfRule>
    <cfRule type="expression" dxfId="1339" priority="1929">
      <formula>A62="M"</formula>
    </cfRule>
    <cfRule type="expression" dxfId="1338" priority="1930">
      <formula>A62="P"</formula>
    </cfRule>
  </conditionalFormatting>
  <conditionalFormatting sqref="L51">
    <cfRule type="containsText" dxfId="1337" priority="1981" operator="containsText" text="Yes">
      <formula>NOT(ISERROR(SEARCH("Yes",L51)))</formula>
    </cfRule>
  </conditionalFormatting>
  <conditionalFormatting sqref="L51">
    <cfRule type="containsText" dxfId="1336" priority="1980" operator="containsText" text="maybe">
      <formula>NOT(ISERROR(SEARCH("maybe",L51)))</formula>
    </cfRule>
  </conditionalFormatting>
  <conditionalFormatting sqref="B51">
    <cfRule type="expression" dxfId="1335" priority="1977">
      <formula>A51="N"</formula>
    </cfRule>
    <cfRule type="expression" dxfId="1334" priority="1978">
      <formula>A51="M"</formula>
    </cfRule>
    <cfRule type="expression" dxfId="1333" priority="1979">
      <formula>A51="P"</formula>
    </cfRule>
  </conditionalFormatting>
  <conditionalFormatting sqref="L61">
    <cfRule type="containsText" dxfId="1332" priority="1937" operator="containsText" text="Yes">
      <formula>NOT(ISERROR(SEARCH("Yes",L61)))</formula>
    </cfRule>
  </conditionalFormatting>
  <conditionalFormatting sqref="L61">
    <cfRule type="containsText" dxfId="1331" priority="1936" operator="containsText" text="maybe">
      <formula>NOT(ISERROR(SEARCH("maybe",L61)))</formula>
    </cfRule>
  </conditionalFormatting>
  <conditionalFormatting sqref="B63">
    <cfRule type="expression" dxfId="1330" priority="1923">
      <formula>A63="N"</formula>
    </cfRule>
    <cfRule type="expression" dxfId="1329" priority="1924">
      <formula>A63="M"</formula>
    </cfRule>
    <cfRule type="expression" dxfId="1328" priority="1925">
      <formula>A63="P"</formula>
    </cfRule>
  </conditionalFormatting>
  <conditionalFormatting sqref="L62">
    <cfRule type="containsText" dxfId="1327" priority="1932" operator="containsText" text="Yes">
      <formula>NOT(ISERROR(SEARCH("Yes",L62)))</formula>
    </cfRule>
  </conditionalFormatting>
  <conditionalFormatting sqref="L62">
    <cfRule type="containsText" dxfId="1326" priority="1931" operator="containsText" text="maybe">
      <formula>NOT(ISERROR(SEARCH("maybe",L62)))</formula>
    </cfRule>
  </conditionalFormatting>
  <conditionalFormatting sqref="L63">
    <cfRule type="containsText" dxfId="1325" priority="1927" operator="containsText" text="Yes">
      <formula>NOT(ISERROR(SEARCH("Yes",L63)))</formula>
    </cfRule>
  </conditionalFormatting>
  <conditionalFormatting sqref="L63">
    <cfRule type="containsText" dxfId="1324" priority="1926" operator="containsText" text="maybe">
      <formula>NOT(ISERROR(SEARCH("maybe",L63)))</formula>
    </cfRule>
  </conditionalFormatting>
  <conditionalFormatting sqref="L52">
    <cfRule type="containsText" dxfId="1323" priority="1971" operator="containsText" text="Yes">
      <formula>NOT(ISERROR(SEARCH("Yes",L52)))</formula>
    </cfRule>
  </conditionalFormatting>
  <conditionalFormatting sqref="L52">
    <cfRule type="containsText" dxfId="1322" priority="1970" operator="containsText" text="maybe">
      <formula>NOT(ISERROR(SEARCH("maybe",L52)))</formula>
    </cfRule>
  </conditionalFormatting>
  <conditionalFormatting sqref="B52">
    <cfRule type="expression" dxfId="1321" priority="1967">
      <formula>A52="N"</formula>
    </cfRule>
    <cfRule type="expression" dxfId="1320" priority="1968">
      <formula>A52="M"</formula>
    </cfRule>
    <cfRule type="expression" dxfId="1319" priority="1969">
      <formula>A52="P"</formula>
    </cfRule>
  </conditionalFormatting>
  <conditionalFormatting sqref="L53">
    <cfRule type="containsText" dxfId="1318" priority="1966" operator="containsText" text="Yes">
      <formula>NOT(ISERROR(SEARCH("Yes",L53)))</formula>
    </cfRule>
  </conditionalFormatting>
  <conditionalFormatting sqref="L53">
    <cfRule type="containsText" dxfId="1317" priority="1965" operator="containsText" text="maybe">
      <formula>NOT(ISERROR(SEARCH("maybe",L53)))</formula>
    </cfRule>
  </conditionalFormatting>
  <conditionalFormatting sqref="B53">
    <cfRule type="expression" dxfId="1316" priority="1962">
      <formula>A53="N"</formula>
    </cfRule>
    <cfRule type="expression" dxfId="1315" priority="1963">
      <formula>A53="M"</formula>
    </cfRule>
    <cfRule type="expression" dxfId="1314" priority="1964">
      <formula>A53="P"</formula>
    </cfRule>
  </conditionalFormatting>
  <conditionalFormatting sqref="L55">
    <cfRule type="containsText" dxfId="1313" priority="1961" operator="containsText" text="Yes">
      <formula>NOT(ISERROR(SEARCH("Yes",L55)))</formula>
    </cfRule>
  </conditionalFormatting>
  <conditionalFormatting sqref="L55">
    <cfRule type="containsText" dxfId="1312" priority="1960" operator="containsText" text="maybe">
      <formula>NOT(ISERROR(SEARCH("maybe",L55)))</formula>
    </cfRule>
  </conditionalFormatting>
  <conditionalFormatting sqref="B55">
    <cfRule type="expression" dxfId="1311" priority="1957">
      <formula>A55="N"</formula>
    </cfRule>
    <cfRule type="expression" dxfId="1310" priority="1958">
      <formula>A55="M"</formula>
    </cfRule>
    <cfRule type="expression" dxfId="1309" priority="1959">
      <formula>A55="P"</formula>
    </cfRule>
  </conditionalFormatting>
  <conditionalFormatting sqref="L56">
    <cfRule type="containsText" dxfId="1308" priority="1956" operator="containsText" text="Yes">
      <formula>NOT(ISERROR(SEARCH("Yes",L56)))</formula>
    </cfRule>
  </conditionalFormatting>
  <conditionalFormatting sqref="L56">
    <cfRule type="containsText" dxfId="1307" priority="1955" operator="containsText" text="maybe">
      <formula>NOT(ISERROR(SEARCH("maybe",L56)))</formula>
    </cfRule>
  </conditionalFormatting>
  <conditionalFormatting sqref="B56">
    <cfRule type="expression" dxfId="1306" priority="1952">
      <formula>A56="N"</formula>
    </cfRule>
    <cfRule type="expression" dxfId="1305" priority="1953">
      <formula>A56="M"</formula>
    </cfRule>
    <cfRule type="expression" dxfId="1304" priority="1954">
      <formula>A56="P"</formula>
    </cfRule>
  </conditionalFormatting>
  <conditionalFormatting sqref="L57">
    <cfRule type="containsText" dxfId="1303" priority="1951" operator="containsText" text="Yes">
      <formula>NOT(ISERROR(SEARCH("Yes",L57)))</formula>
    </cfRule>
  </conditionalFormatting>
  <conditionalFormatting sqref="L57">
    <cfRule type="containsText" dxfId="1302" priority="1950" operator="containsText" text="maybe">
      <formula>NOT(ISERROR(SEARCH("maybe",L57)))</formula>
    </cfRule>
  </conditionalFormatting>
  <conditionalFormatting sqref="L58">
    <cfRule type="containsText" dxfId="1301" priority="1949" operator="containsText" text="Yes">
      <formula>NOT(ISERROR(SEARCH("Yes",L58)))</formula>
    </cfRule>
  </conditionalFormatting>
  <conditionalFormatting sqref="L58">
    <cfRule type="containsText" dxfId="1300" priority="1948" operator="containsText" text="maybe">
      <formula>NOT(ISERROR(SEARCH("maybe",L58)))</formula>
    </cfRule>
  </conditionalFormatting>
  <conditionalFormatting sqref="B58">
    <cfRule type="expression" dxfId="1299" priority="1945">
      <formula>A58="N"</formula>
    </cfRule>
    <cfRule type="expression" dxfId="1298" priority="1946">
      <formula>A58="M"</formula>
    </cfRule>
    <cfRule type="expression" dxfId="1297" priority="1947">
      <formula>A58="P"</formula>
    </cfRule>
  </conditionalFormatting>
  <conditionalFormatting sqref="L59">
    <cfRule type="containsText" dxfId="1296" priority="1944" operator="containsText" text="Yes">
      <formula>NOT(ISERROR(SEARCH("Yes",L59)))</formula>
    </cfRule>
  </conditionalFormatting>
  <conditionalFormatting sqref="L59">
    <cfRule type="containsText" dxfId="1295" priority="1943" operator="containsText" text="maybe">
      <formula>NOT(ISERROR(SEARCH("maybe",L59)))</formula>
    </cfRule>
  </conditionalFormatting>
  <conditionalFormatting sqref="L64:L65">
    <cfRule type="containsText" dxfId="1294" priority="1922" operator="containsText" text="Yes">
      <formula>NOT(ISERROR(SEARCH("Yes",L64)))</formula>
    </cfRule>
  </conditionalFormatting>
  <conditionalFormatting sqref="L64:L65">
    <cfRule type="containsText" dxfId="1293" priority="1921" operator="containsText" text="maybe">
      <formula>NOT(ISERROR(SEARCH("maybe",L64)))</formula>
    </cfRule>
  </conditionalFormatting>
  <conditionalFormatting sqref="B72:B76">
    <cfRule type="expression" dxfId="1292" priority="1908">
      <formula>A72="N"</formula>
    </cfRule>
    <cfRule type="expression" dxfId="1291" priority="1909">
      <formula>A72="M"</formula>
    </cfRule>
    <cfRule type="expression" dxfId="1290" priority="1910">
      <formula>A72="P"</formula>
    </cfRule>
  </conditionalFormatting>
  <conditionalFormatting sqref="L66:L70">
    <cfRule type="containsText" dxfId="1289" priority="1917" operator="containsText" text="Yes">
      <formula>NOT(ISERROR(SEARCH("Yes",L66)))</formula>
    </cfRule>
  </conditionalFormatting>
  <conditionalFormatting sqref="L66:L70">
    <cfRule type="containsText" dxfId="1288" priority="1916" operator="containsText" text="maybe">
      <formula>NOT(ISERROR(SEARCH("maybe",L66)))</formula>
    </cfRule>
  </conditionalFormatting>
  <conditionalFormatting sqref="L71:L72">
    <cfRule type="containsText" dxfId="1287" priority="1912" operator="containsText" text="Yes">
      <formula>NOT(ISERROR(SEARCH("Yes",L71)))</formula>
    </cfRule>
  </conditionalFormatting>
  <conditionalFormatting sqref="L71:L72">
    <cfRule type="containsText" dxfId="1286" priority="1911" operator="containsText" text="maybe">
      <formula>NOT(ISERROR(SEARCH("maybe",L71)))</formula>
    </cfRule>
  </conditionalFormatting>
  <conditionalFormatting sqref="B78:B115">
    <cfRule type="expression" dxfId="1285" priority="1883">
      <formula>A78="N"</formula>
    </cfRule>
    <cfRule type="expression" dxfId="1284" priority="1884">
      <formula>A78="M"</formula>
    </cfRule>
    <cfRule type="expression" dxfId="1283" priority="1885">
      <formula>A78="P"</formula>
    </cfRule>
  </conditionalFormatting>
  <conditionalFormatting sqref="L73">
    <cfRule type="containsText" dxfId="1282" priority="1907" operator="containsText" text="Yes">
      <formula>NOT(ISERROR(SEARCH("Yes",L73)))</formula>
    </cfRule>
  </conditionalFormatting>
  <conditionalFormatting sqref="L73">
    <cfRule type="containsText" dxfId="1281" priority="1906" operator="containsText" text="maybe">
      <formula>NOT(ISERROR(SEARCH("maybe",L73)))</formula>
    </cfRule>
  </conditionalFormatting>
  <conditionalFormatting sqref="L74">
    <cfRule type="containsText" dxfId="1280" priority="1902" operator="containsText" text="Yes">
      <formula>NOT(ISERROR(SEARCH("Yes",L74)))</formula>
    </cfRule>
  </conditionalFormatting>
  <conditionalFormatting sqref="L74">
    <cfRule type="containsText" dxfId="1279" priority="1901" operator="containsText" text="maybe">
      <formula>NOT(ISERROR(SEARCH("maybe",L74)))</formula>
    </cfRule>
  </conditionalFormatting>
  <conditionalFormatting sqref="L75">
    <cfRule type="containsText" dxfId="1278" priority="1897" operator="containsText" text="Yes">
      <formula>NOT(ISERROR(SEARCH("Yes",L75)))</formula>
    </cfRule>
  </conditionalFormatting>
  <conditionalFormatting sqref="L75">
    <cfRule type="containsText" dxfId="1277" priority="1896" operator="containsText" text="maybe">
      <formula>NOT(ISERROR(SEARCH("maybe",L75)))</formula>
    </cfRule>
  </conditionalFormatting>
  <conditionalFormatting sqref="L79">
    <cfRule type="containsText" dxfId="1276" priority="1877" operator="containsText" text="Yes">
      <formula>NOT(ISERROR(SEARCH("Yes",L79)))</formula>
    </cfRule>
  </conditionalFormatting>
  <conditionalFormatting sqref="L79">
    <cfRule type="containsText" dxfId="1275" priority="1876" operator="containsText" text="maybe">
      <formula>NOT(ISERROR(SEARCH("maybe",L79)))</formula>
    </cfRule>
  </conditionalFormatting>
  <conditionalFormatting sqref="L76">
    <cfRule type="containsText" dxfId="1274" priority="1892" operator="containsText" text="Yes">
      <formula>NOT(ISERROR(SEARCH("Yes",L76)))</formula>
    </cfRule>
  </conditionalFormatting>
  <conditionalFormatting sqref="L76">
    <cfRule type="containsText" dxfId="1273" priority="1891" operator="containsText" text="maybe">
      <formula>NOT(ISERROR(SEARCH("maybe",L76)))</formula>
    </cfRule>
  </conditionalFormatting>
  <conditionalFormatting sqref="L80">
    <cfRule type="containsText" dxfId="1272" priority="1872" operator="containsText" text="Yes">
      <formula>NOT(ISERROR(SEARCH("Yes",L80)))</formula>
    </cfRule>
  </conditionalFormatting>
  <conditionalFormatting sqref="L80">
    <cfRule type="containsText" dxfId="1271" priority="1871" operator="containsText" text="maybe">
      <formula>NOT(ISERROR(SEARCH("maybe",L80)))</formula>
    </cfRule>
  </conditionalFormatting>
  <conditionalFormatting sqref="L77:L78">
    <cfRule type="containsText" dxfId="1270" priority="1887" operator="containsText" text="Yes">
      <formula>NOT(ISERROR(SEARCH("Yes",L77)))</formula>
    </cfRule>
  </conditionalFormatting>
  <conditionalFormatting sqref="L77:L78">
    <cfRule type="containsText" dxfId="1269" priority="1886" operator="containsText" text="maybe">
      <formula>NOT(ISERROR(SEARCH("maybe",L77)))</formula>
    </cfRule>
  </conditionalFormatting>
  <conditionalFormatting sqref="L81">
    <cfRule type="containsText" dxfId="1268" priority="1867" operator="containsText" text="Yes">
      <formula>NOT(ISERROR(SEARCH("Yes",L81)))</formula>
    </cfRule>
  </conditionalFormatting>
  <conditionalFormatting sqref="L81">
    <cfRule type="containsText" dxfId="1267" priority="1866" operator="containsText" text="maybe">
      <formula>NOT(ISERROR(SEARCH("maybe",L81)))</formula>
    </cfRule>
  </conditionalFormatting>
  <conditionalFormatting sqref="L89">
    <cfRule type="containsText" dxfId="1266" priority="1827" operator="containsText" text="Yes">
      <formula>NOT(ISERROR(SEARCH("Yes",L89)))</formula>
    </cfRule>
  </conditionalFormatting>
  <conditionalFormatting sqref="L89">
    <cfRule type="containsText" dxfId="1265" priority="1826" operator="containsText" text="maybe">
      <formula>NOT(ISERROR(SEARCH("maybe",L89)))</formula>
    </cfRule>
  </conditionalFormatting>
  <conditionalFormatting sqref="L82">
    <cfRule type="containsText" dxfId="1264" priority="1882" operator="containsText" text="Yes">
      <formula>NOT(ISERROR(SEARCH("Yes",L82)))</formula>
    </cfRule>
  </conditionalFormatting>
  <conditionalFormatting sqref="L82">
    <cfRule type="containsText" dxfId="1263" priority="1881" operator="containsText" text="maybe">
      <formula>NOT(ISERROR(SEARCH("maybe",L82)))</formula>
    </cfRule>
  </conditionalFormatting>
  <conditionalFormatting sqref="L87">
    <cfRule type="containsText" dxfId="1262" priority="1837" operator="containsText" text="Yes">
      <formula>NOT(ISERROR(SEARCH("Yes",L87)))</formula>
    </cfRule>
  </conditionalFormatting>
  <conditionalFormatting sqref="L87">
    <cfRule type="containsText" dxfId="1261" priority="1836" operator="containsText" text="maybe">
      <formula>NOT(ISERROR(SEARCH("maybe",L87)))</formula>
    </cfRule>
  </conditionalFormatting>
  <conditionalFormatting sqref="L88">
    <cfRule type="containsText" dxfId="1260" priority="1832" operator="containsText" text="Yes">
      <formula>NOT(ISERROR(SEARCH("Yes",L88)))</formula>
    </cfRule>
  </conditionalFormatting>
  <conditionalFormatting sqref="L88">
    <cfRule type="containsText" dxfId="1259" priority="1831" operator="containsText" text="maybe">
      <formula>NOT(ISERROR(SEARCH("maybe",L88)))</formula>
    </cfRule>
  </conditionalFormatting>
  <conditionalFormatting sqref="L92">
    <cfRule type="containsText" dxfId="1258" priority="1812" operator="containsText" text="Yes">
      <formula>NOT(ISERROR(SEARCH("Yes",L92)))</formula>
    </cfRule>
  </conditionalFormatting>
  <conditionalFormatting sqref="L92">
    <cfRule type="containsText" dxfId="1257" priority="1811" operator="containsText" text="maybe">
      <formula>NOT(ISERROR(SEARCH("maybe",L92)))</formula>
    </cfRule>
  </conditionalFormatting>
  <conditionalFormatting sqref="L86">
    <cfRule type="containsText" dxfId="1256" priority="1862" operator="containsText" text="Yes">
      <formula>NOT(ISERROR(SEARCH("Yes",L86)))</formula>
    </cfRule>
  </conditionalFormatting>
  <conditionalFormatting sqref="L86">
    <cfRule type="containsText" dxfId="1255" priority="1861" operator="containsText" text="maybe">
      <formula>NOT(ISERROR(SEARCH("maybe",L86)))</formula>
    </cfRule>
  </conditionalFormatting>
  <conditionalFormatting sqref="L83">
    <cfRule type="containsText" dxfId="1254" priority="1857" operator="containsText" text="Yes">
      <formula>NOT(ISERROR(SEARCH("Yes",L83)))</formula>
    </cfRule>
  </conditionalFormatting>
  <conditionalFormatting sqref="L83">
    <cfRule type="containsText" dxfId="1253" priority="1856" operator="containsText" text="maybe">
      <formula>NOT(ISERROR(SEARCH("maybe",L83)))</formula>
    </cfRule>
  </conditionalFormatting>
  <conditionalFormatting sqref="L84">
    <cfRule type="containsText" dxfId="1252" priority="1852" operator="containsText" text="Yes">
      <formula>NOT(ISERROR(SEARCH("Yes",L84)))</formula>
    </cfRule>
  </conditionalFormatting>
  <conditionalFormatting sqref="L84">
    <cfRule type="containsText" dxfId="1251" priority="1851" operator="containsText" text="maybe">
      <formula>NOT(ISERROR(SEARCH("maybe",L84)))</formula>
    </cfRule>
  </conditionalFormatting>
  <conditionalFormatting sqref="L85">
    <cfRule type="containsText" dxfId="1250" priority="1847" operator="containsText" text="Yes">
      <formula>NOT(ISERROR(SEARCH("Yes",L85)))</formula>
    </cfRule>
  </conditionalFormatting>
  <conditionalFormatting sqref="L85">
    <cfRule type="containsText" dxfId="1249" priority="1846" operator="containsText" text="maybe">
      <formula>NOT(ISERROR(SEARCH("maybe",L85)))</formula>
    </cfRule>
  </conditionalFormatting>
  <conditionalFormatting sqref="L94">
    <cfRule type="containsText" dxfId="1248" priority="1822" operator="containsText" text="Yes">
      <formula>NOT(ISERROR(SEARCH("Yes",L94)))</formula>
    </cfRule>
  </conditionalFormatting>
  <conditionalFormatting sqref="L94">
    <cfRule type="containsText" dxfId="1247" priority="1821" operator="containsText" text="maybe">
      <formula>NOT(ISERROR(SEARCH("maybe",L94)))</formula>
    </cfRule>
  </conditionalFormatting>
  <conditionalFormatting sqref="L91">
    <cfRule type="containsText" dxfId="1246" priority="1817" operator="containsText" text="Yes">
      <formula>NOT(ISERROR(SEARCH("Yes",L91)))</formula>
    </cfRule>
  </conditionalFormatting>
  <conditionalFormatting sqref="L91">
    <cfRule type="containsText" dxfId="1245" priority="1816" operator="containsText" text="maybe">
      <formula>NOT(ISERROR(SEARCH("maybe",L91)))</formula>
    </cfRule>
  </conditionalFormatting>
  <conditionalFormatting sqref="L98">
    <cfRule type="containsText" dxfId="1244" priority="1782" operator="containsText" text="Yes">
      <formula>NOT(ISERROR(SEARCH("Yes",L98)))</formula>
    </cfRule>
  </conditionalFormatting>
  <conditionalFormatting sqref="L98">
    <cfRule type="containsText" dxfId="1243" priority="1781" operator="containsText" text="maybe">
      <formula>NOT(ISERROR(SEARCH("maybe",L98)))</formula>
    </cfRule>
  </conditionalFormatting>
  <conditionalFormatting sqref="L90">
    <cfRule type="containsText" dxfId="1242" priority="1842" operator="containsText" text="Yes">
      <formula>NOT(ISERROR(SEARCH("Yes",L90)))</formula>
    </cfRule>
  </conditionalFormatting>
  <conditionalFormatting sqref="L90">
    <cfRule type="containsText" dxfId="1241" priority="1841" operator="containsText" text="maybe">
      <formula>NOT(ISERROR(SEARCH("maybe",L90)))</formula>
    </cfRule>
  </conditionalFormatting>
  <conditionalFormatting sqref="L96">
    <cfRule type="containsText" dxfId="1240" priority="1792" operator="containsText" text="Yes">
      <formula>NOT(ISERROR(SEARCH("Yes",L96)))</formula>
    </cfRule>
  </conditionalFormatting>
  <conditionalFormatting sqref="L96">
    <cfRule type="containsText" dxfId="1239" priority="1791" operator="containsText" text="maybe">
      <formula>NOT(ISERROR(SEARCH("maybe",L96)))</formula>
    </cfRule>
  </conditionalFormatting>
  <conditionalFormatting sqref="L100">
    <cfRule type="containsText" dxfId="1238" priority="1787" operator="containsText" text="Yes">
      <formula>NOT(ISERROR(SEARCH("Yes",L100)))</formula>
    </cfRule>
  </conditionalFormatting>
  <conditionalFormatting sqref="L100">
    <cfRule type="containsText" dxfId="1237" priority="1786" operator="containsText" text="maybe">
      <formula>NOT(ISERROR(SEARCH("maybe",L100)))</formula>
    </cfRule>
  </conditionalFormatting>
  <conditionalFormatting sqref="L105">
    <cfRule type="containsText" dxfId="1236" priority="1757" operator="containsText" text="Yes">
      <formula>NOT(ISERROR(SEARCH("Yes",L105)))</formula>
    </cfRule>
  </conditionalFormatting>
  <conditionalFormatting sqref="L105">
    <cfRule type="containsText" dxfId="1235" priority="1756" operator="containsText" text="maybe">
      <formula>NOT(ISERROR(SEARCH("maybe",L105)))</formula>
    </cfRule>
  </conditionalFormatting>
  <conditionalFormatting sqref="L93">
    <cfRule type="containsText" dxfId="1234" priority="1807" operator="containsText" text="Yes">
      <formula>NOT(ISERROR(SEARCH("Yes",L93)))</formula>
    </cfRule>
  </conditionalFormatting>
  <conditionalFormatting sqref="L93">
    <cfRule type="containsText" dxfId="1233" priority="1806" operator="containsText" text="maybe">
      <formula>NOT(ISERROR(SEARCH("maybe",L93)))</formula>
    </cfRule>
  </conditionalFormatting>
  <conditionalFormatting sqref="L97">
    <cfRule type="containsText" dxfId="1232" priority="1802" operator="containsText" text="Yes">
      <formula>NOT(ISERROR(SEARCH("Yes",L97)))</formula>
    </cfRule>
  </conditionalFormatting>
  <conditionalFormatting sqref="L97">
    <cfRule type="containsText" dxfId="1231" priority="1801" operator="containsText" text="maybe">
      <formula>NOT(ISERROR(SEARCH("maybe",L97)))</formula>
    </cfRule>
  </conditionalFormatting>
  <conditionalFormatting sqref="L95">
    <cfRule type="containsText" dxfId="1230" priority="1797" operator="containsText" text="Yes">
      <formula>NOT(ISERROR(SEARCH("Yes",L95)))</formula>
    </cfRule>
  </conditionalFormatting>
  <conditionalFormatting sqref="L95">
    <cfRule type="containsText" dxfId="1229" priority="1796" operator="containsText" text="maybe">
      <formula>NOT(ISERROR(SEARCH("maybe",L95)))</formula>
    </cfRule>
  </conditionalFormatting>
  <conditionalFormatting sqref="L101">
    <cfRule type="containsText" dxfId="1228" priority="1767" operator="containsText" text="Yes">
      <formula>NOT(ISERROR(SEARCH("Yes",L101)))</formula>
    </cfRule>
  </conditionalFormatting>
  <conditionalFormatting sqref="L101">
    <cfRule type="containsText" dxfId="1227" priority="1766" operator="containsText" text="maybe">
      <formula>NOT(ISERROR(SEARCH("maybe",L101)))</formula>
    </cfRule>
  </conditionalFormatting>
  <conditionalFormatting sqref="L115">
    <cfRule type="containsText" dxfId="1226" priority="1707" operator="containsText" text="Yes">
      <formula>NOT(ISERROR(SEARCH("Yes",L115)))</formula>
    </cfRule>
  </conditionalFormatting>
  <conditionalFormatting sqref="L115">
    <cfRule type="containsText" dxfId="1225" priority="1706" operator="containsText" text="maybe">
      <formula>NOT(ISERROR(SEARCH("maybe",L115)))</formula>
    </cfRule>
  </conditionalFormatting>
  <conditionalFormatting sqref="L102">
    <cfRule type="containsText" dxfId="1224" priority="1762" operator="containsText" text="Yes">
      <formula>NOT(ISERROR(SEARCH("Yes",L102)))</formula>
    </cfRule>
  </conditionalFormatting>
  <conditionalFormatting sqref="L102">
    <cfRule type="containsText" dxfId="1223" priority="1761" operator="containsText" text="maybe">
      <formula>NOT(ISERROR(SEARCH("maybe",L102)))</formula>
    </cfRule>
  </conditionalFormatting>
  <conditionalFormatting sqref="L99">
    <cfRule type="containsText" dxfId="1222" priority="1777" operator="containsText" text="Yes">
      <formula>NOT(ISERROR(SEARCH("Yes",L99)))</formula>
    </cfRule>
  </conditionalFormatting>
  <conditionalFormatting sqref="L99">
    <cfRule type="containsText" dxfId="1221" priority="1776" operator="containsText" text="maybe">
      <formula>NOT(ISERROR(SEARCH("maybe",L99)))</formula>
    </cfRule>
  </conditionalFormatting>
  <conditionalFormatting sqref="L103">
    <cfRule type="containsText" dxfId="1220" priority="1772" operator="containsText" text="Yes">
      <formula>NOT(ISERROR(SEARCH("Yes",L103)))</formula>
    </cfRule>
  </conditionalFormatting>
  <conditionalFormatting sqref="L103">
    <cfRule type="containsText" dxfId="1219" priority="1771" operator="containsText" text="maybe">
      <formula>NOT(ISERROR(SEARCH("maybe",L103)))</formula>
    </cfRule>
  </conditionalFormatting>
  <conditionalFormatting sqref="L111">
    <cfRule type="containsText" dxfId="1218" priority="1717" operator="containsText" text="Yes">
      <formula>NOT(ISERROR(SEARCH("Yes",L111)))</formula>
    </cfRule>
  </conditionalFormatting>
  <conditionalFormatting sqref="L111">
    <cfRule type="containsText" dxfId="1217" priority="1716" operator="containsText" text="maybe">
      <formula>NOT(ISERROR(SEARCH("maybe",L111)))</formula>
    </cfRule>
  </conditionalFormatting>
  <conditionalFormatting sqref="L112">
    <cfRule type="containsText" dxfId="1216" priority="1712" operator="containsText" text="Yes">
      <formula>NOT(ISERROR(SEARCH("Yes",L112)))</formula>
    </cfRule>
  </conditionalFormatting>
  <conditionalFormatting sqref="L112">
    <cfRule type="containsText" dxfId="1215" priority="1711" operator="containsText" text="maybe">
      <formula>NOT(ISERROR(SEARCH("maybe",L112)))</formula>
    </cfRule>
  </conditionalFormatting>
  <conditionalFormatting sqref="L114">
    <cfRule type="containsText" dxfId="1214" priority="1702" operator="containsText" text="Yes">
      <formula>NOT(ISERROR(SEARCH("Yes",L114)))</formula>
    </cfRule>
  </conditionalFormatting>
  <conditionalFormatting sqref="L114">
    <cfRule type="containsText" dxfId="1213" priority="1701" operator="containsText" text="maybe">
      <formula>NOT(ISERROR(SEARCH("maybe",L114)))</formula>
    </cfRule>
  </conditionalFormatting>
  <conditionalFormatting sqref="B128">
    <cfRule type="expression" dxfId="1212" priority="1632">
      <formula>A128="N"</formula>
    </cfRule>
    <cfRule type="expression" dxfId="1211" priority="1633">
      <formula>A128="M"</formula>
    </cfRule>
    <cfRule type="expression" dxfId="1210" priority="1634">
      <formula>A128="P"</formula>
    </cfRule>
  </conditionalFormatting>
  <conditionalFormatting sqref="L104">
    <cfRule type="containsText" dxfId="1209" priority="1752" operator="containsText" text="Yes">
      <formula>NOT(ISERROR(SEARCH("Yes",L104)))</formula>
    </cfRule>
  </conditionalFormatting>
  <conditionalFormatting sqref="L104">
    <cfRule type="containsText" dxfId="1208" priority="1751" operator="containsText" text="maybe">
      <formula>NOT(ISERROR(SEARCH("maybe",L104)))</formula>
    </cfRule>
  </conditionalFormatting>
  <conditionalFormatting sqref="L108">
    <cfRule type="containsText" dxfId="1207" priority="1747" operator="containsText" text="Yes">
      <formula>NOT(ISERROR(SEARCH("Yes",L108)))</formula>
    </cfRule>
  </conditionalFormatting>
  <conditionalFormatting sqref="L108">
    <cfRule type="containsText" dxfId="1206" priority="1746" operator="containsText" text="maybe">
      <formula>NOT(ISERROR(SEARCH("maybe",L108)))</formula>
    </cfRule>
  </conditionalFormatting>
  <conditionalFormatting sqref="L106">
    <cfRule type="containsText" dxfId="1205" priority="1742" operator="containsText" text="Yes">
      <formula>NOT(ISERROR(SEARCH("Yes",L106)))</formula>
    </cfRule>
  </conditionalFormatting>
  <conditionalFormatting sqref="L106">
    <cfRule type="containsText" dxfId="1204" priority="1741" operator="containsText" text="maybe">
      <formula>NOT(ISERROR(SEARCH("maybe",L106)))</formula>
    </cfRule>
  </conditionalFormatting>
  <conditionalFormatting sqref="L107">
    <cfRule type="containsText" dxfId="1203" priority="1737" operator="containsText" text="Yes">
      <formula>NOT(ISERROR(SEARCH("Yes",L107)))</formula>
    </cfRule>
  </conditionalFormatting>
  <conditionalFormatting sqref="L107">
    <cfRule type="containsText" dxfId="1202" priority="1736" operator="containsText" text="maybe">
      <formula>NOT(ISERROR(SEARCH("maybe",L107)))</formula>
    </cfRule>
  </conditionalFormatting>
  <conditionalFormatting sqref="B130">
    <cfRule type="expression" dxfId="1201" priority="1622">
      <formula>A130="N"</formula>
    </cfRule>
    <cfRule type="expression" dxfId="1200" priority="1623">
      <formula>A130="M"</formula>
    </cfRule>
    <cfRule type="expression" dxfId="1199" priority="1624">
      <formula>A130="P"</formula>
    </cfRule>
  </conditionalFormatting>
  <conditionalFormatting sqref="L110">
    <cfRule type="containsText" dxfId="1198" priority="1732" operator="containsText" text="Yes">
      <formula>NOT(ISERROR(SEARCH("Yes",L110)))</formula>
    </cfRule>
  </conditionalFormatting>
  <conditionalFormatting sqref="L110">
    <cfRule type="containsText" dxfId="1197" priority="1731" operator="containsText" text="maybe">
      <formula>NOT(ISERROR(SEARCH("maybe",L110)))</formula>
    </cfRule>
  </conditionalFormatting>
  <conditionalFormatting sqref="L130">
    <cfRule type="containsText" dxfId="1196" priority="1626" operator="containsText" text="Yes">
      <formula>NOT(ISERROR(SEARCH("Yes",L130)))</formula>
    </cfRule>
  </conditionalFormatting>
  <conditionalFormatting sqref="L130">
    <cfRule type="containsText" dxfId="1195" priority="1625" operator="containsText" text="maybe">
      <formula>NOT(ISERROR(SEARCH("maybe",L130)))</formula>
    </cfRule>
  </conditionalFormatting>
  <conditionalFormatting sqref="B145">
    <cfRule type="expression" dxfId="1194" priority="1551">
      <formula>A145="N"</formula>
    </cfRule>
    <cfRule type="expression" dxfId="1193" priority="1552">
      <formula>A145="M"</formula>
    </cfRule>
    <cfRule type="expression" dxfId="1192" priority="1553">
      <formula>A145="P"</formula>
    </cfRule>
  </conditionalFormatting>
  <conditionalFormatting sqref="L128">
    <cfRule type="containsText" dxfId="1191" priority="1636" operator="containsText" text="Yes">
      <formula>NOT(ISERROR(SEARCH("Yes",L128)))</formula>
    </cfRule>
  </conditionalFormatting>
  <conditionalFormatting sqref="L128">
    <cfRule type="containsText" dxfId="1190" priority="1635" operator="containsText" text="maybe">
      <formula>NOT(ISERROR(SEARCH("maybe",L128)))</formula>
    </cfRule>
  </conditionalFormatting>
  <conditionalFormatting sqref="B129">
    <cfRule type="expression" dxfId="1189" priority="1627">
      <formula>A129="N"</formula>
    </cfRule>
    <cfRule type="expression" dxfId="1188" priority="1628">
      <formula>A129="M"</formula>
    </cfRule>
    <cfRule type="expression" dxfId="1187" priority="1629">
      <formula>A129="P"</formula>
    </cfRule>
  </conditionalFormatting>
  <conditionalFormatting sqref="L129">
    <cfRule type="containsText" dxfId="1186" priority="1631" operator="containsText" text="Yes">
      <formula>NOT(ISERROR(SEARCH("Yes",L129)))</formula>
    </cfRule>
  </conditionalFormatting>
  <conditionalFormatting sqref="L129">
    <cfRule type="containsText" dxfId="1185" priority="1630" operator="containsText" text="maybe">
      <formula>NOT(ISERROR(SEARCH("maybe",L129)))</formula>
    </cfRule>
  </conditionalFormatting>
  <conditionalFormatting sqref="L109">
    <cfRule type="containsText" dxfId="1184" priority="1727" operator="containsText" text="Yes">
      <formula>NOT(ISERROR(SEARCH("Yes",L109)))</formula>
    </cfRule>
  </conditionalFormatting>
  <conditionalFormatting sqref="L109">
    <cfRule type="containsText" dxfId="1183" priority="1726" operator="containsText" text="maybe">
      <formula>NOT(ISERROR(SEARCH("maybe",L109)))</formula>
    </cfRule>
  </conditionalFormatting>
  <conditionalFormatting sqref="L113">
    <cfRule type="containsText" dxfId="1182" priority="1722" operator="containsText" text="Yes">
      <formula>NOT(ISERROR(SEARCH("Yes",L113)))</formula>
    </cfRule>
  </conditionalFormatting>
  <conditionalFormatting sqref="L113">
    <cfRule type="containsText" dxfId="1181" priority="1721" operator="containsText" text="maybe">
      <formula>NOT(ISERROR(SEARCH("maybe",L113)))</formula>
    </cfRule>
  </conditionalFormatting>
  <conditionalFormatting sqref="L132">
    <cfRule type="containsText" dxfId="1180" priority="1616" operator="containsText" text="Yes">
      <formula>NOT(ISERROR(SEARCH("Yes",L132)))</formula>
    </cfRule>
  </conditionalFormatting>
  <conditionalFormatting sqref="L132">
    <cfRule type="containsText" dxfId="1179" priority="1615" operator="containsText" text="maybe">
      <formula>NOT(ISERROR(SEARCH("maybe",L132)))</formula>
    </cfRule>
  </conditionalFormatting>
  <conditionalFormatting sqref="B132">
    <cfRule type="expression" dxfId="1178" priority="1612">
      <formula>A132="N"</formula>
    </cfRule>
    <cfRule type="expression" dxfId="1177" priority="1613">
      <formula>A132="M"</formula>
    </cfRule>
    <cfRule type="expression" dxfId="1176" priority="1614">
      <formula>A132="P"</formula>
    </cfRule>
  </conditionalFormatting>
  <conditionalFormatting sqref="L131">
    <cfRule type="containsText" dxfId="1175" priority="1621" operator="containsText" text="Yes">
      <formula>NOT(ISERROR(SEARCH("Yes",L131)))</formula>
    </cfRule>
  </conditionalFormatting>
  <conditionalFormatting sqref="L131">
    <cfRule type="containsText" dxfId="1174" priority="1620" operator="containsText" text="maybe">
      <formula>NOT(ISERROR(SEARCH("maybe",L131)))</formula>
    </cfRule>
  </conditionalFormatting>
  <conditionalFormatting sqref="B131">
    <cfRule type="expression" dxfId="1173" priority="1617">
      <formula>A131="N"</formula>
    </cfRule>
    <cfRule type="expression" dxfId="1172" priority="1618">
      <formula>A131="M"</formula>
    </cfRule>
    <cfRule type="expression" dxfId="1171" priority="1619">
      <formula>A131="P"</formula>
    </cfRule>
  </conditionalFormatting>
  <conditionalFormatting sqref="L145">
    <cfRule type="containsText" dxfId="1170" priority="1555" operator="containsText" text="Yes">
      <formula>NOT(ISERROR(SEARCH("Yes",L145)))</formula>
    </cfRule>
  </conditionalFormatting>
  <conditionalFormatting sqref="L145">
    <cfRule type="containsText" dxfId="1169" priority="1554" operator="containsText" text="maybe">
      <formula>NOT(ISERROR(SEARCH("maybe",L145)))</formula>
    </cfRule>
  </conditionalFormatting>
  <conditionalFormatting sqref="B146">
    <cfRule type="expression" dxfId="1168" priority="1546">
      <formula>A146="N"</formula>
    </cfRule>
    <cfRule type="expression" dxfId="1167" priority="1547">
      <formula>A146="M"</formula>
    </cfRule>
    <cfRule type="expression" dxfId="1166" priority="1548">
      <formula>A146="P"</formula>
    </cfRule>
  </conditionalFormatting>
  <conditionalFormatting sqref="L119">
    <cfRule type="containsText" dxfId="1165" priority="1677" operator="containsText" text="Yes">
      <formula>NOT(ISERROR(SEARCH("Yes",L119)))</formula>
    </cfRule>
  </conditionalFormatting>
  <conditionalFormatting sqref="L119">
    <cfRule type="containsText" dxfId="1164" priority="1676" operator="containsText" text="maybe">
      <formula>NOT(ISERROR(SEARCH("maybe",L119)))</formula>
    </cfRule>
  </conditionalFormatting>
  <conditionalFormatting sqref="B119">
    <cfRule type="expression" dxfId="1163" priority="1673">
      <formula>A119="N"</formula>
    </cfRule>
    <cfRule type="expression" dxfId="1162" priority="1674">
      <formula>A119="M"</formula>
    </cfRule>
    <cfRule type="expression" dxfId="1161" priority="1675">
      <formula>A119="P"</formula>
    </cfRule>
  </conditionalFormatting>
  <conditionalFormatting sqref="L124">
    <cfRule type="containsText" dxfId="1160" priority="1653" operator="containsText" text="Yes">
      <formula>NOT(ISERROR(SEARCH("Yes",L124)))</formula>
    </cfRule>
  </conditionalFormatting>
  <conditionalFormatting sqref="L124">
    <cfRule type="containsText" dxfId="1159" priority="1652" operator="containsText" text="maybe">
      <formula>NOT(ISERROR(SEARCH("maybe",L124)))</formula>
    </cfRule>
  </conditionalFormatting>
  <conditionalFormatting sqref="B124">
    <cfRule type="expression" dxfId="1158" priority="1649">
      <formula>A124="N"</formula>
    </cfRule>
    <cfRule type="expression" dxfId="1157" priority="1650">
      <formula>A124="M"</formula>
    </cfRule>
    <cfRule type="expression" dxfId="1156" priority="1651">
      <formula>A124="P"</formula>
    </cfRule>
  </conditionalFormatting>
  <conditionalFormatting sqref="L120">
    <cfRule type="containsText" dxfId="1155" priority="1672" operator="containsText" text="Yes">
      <formula>NOT(ISERROR(SEARCH("Yes",L120)))</formula>
    </cfRule>
  </conditionalFormatting>
  <conditionalFormatting sqref="L120">
    <cfRule type="containsText" dxfId="1154" priority="1671" operator="containsText" text="maybe">
      <formula>NOT(ISERROR(SEARCH("maybe",L120)))</formula>
    </cfRule>
  </conditionalFormatting>
  <conditionalFormatting sqref="B120">
    <cfRule type="expression" dxfId="1153" priority="1668">
      <formula>A120="N"</formula>
    </cfRule>
    <cfRule type="expression" dxfId="1152" priority="1669">
      <formula>A120="M"</formula>
    </cfRule>
    <cfRule type="expression" dxfId="1151" priority="1670">
      <formula>A120="P"</formula>
    </cfRule>
  </conditionalFormatting>
  <conditionalFormatting sqref="L146">
    <cfRule type="containsText" dxfId="1150" priority="1550" operator="containsText" text="Yes">
      <formula>NOT(ISERROR(SEARCH("Yes",L146)))</formula>
    </cfRule>
  </conditionalFormatting>
  <conditionalFormatting sqref="L146">
    <cfRule type="containsText" dxfId="1149" priority="1549" operator="containsText" text="maybe">
      <formula>NOT(ISERROR(SEARCH("maybe",L146)))</formula>
    </cfRule>
  </conditionalFormatting>
  <conditionalFormatting sqref="L121">
    <cfRule type="containsText" dxfId="1148" priority="1667" operator="containsText" text="Yes">
      <formula>NOT(ISERROR(SEARCH("Yes",L121)))</formula>
    </cfRule>
  </conditionalFormatting>
  <conditionalFormatting sqref="L121">
    <cfRule type="containsText" dxfId="1147" priority="1666" operator="containsText" text="maybe">
      <formula>NOT(ISERROR(SEARCH("maybe",L121)))</formula>
    </cfRule>
  </conditionalFormatting>
  <conditionalFormatting sqref="B121">
    <cfRule type="expression" dxfId="1146" priority="1663">
      <formula>A121="N"</formula>
    </cfRule>
    <cfRule type="expression" dxfId="1145" priority="1664">
      <formula>A121="M"</formula>
    </cfRule>
    <cfRule type="expression" dxfId="1144" priority="1665">
      <formula>A121="P"</formula>
    </cfRule>
  </conditionalFormatting>
  <conditionalFormatting sqref="L118">
    <cfRule type="containsText" dxfId="1143" priority="1662" operator="containsText" text="Yes">
      <formula>NOT(ISERROR(SEARCH("Yes",L118)))</formula>
    </cfRule>
  </conditionalFormatting>
  <conditionalFormatting sqref="L118">
    <cfRule type="containsText" dxfId="1142" priority="1661" operator="containsText" text="maybe">
      <formula>NOT(ISERROR(SEARCH("maybe",L118)))</formula>
    </cfRule>
  </conditionalFormatting>
  <conditionalFormatting sqref="L123">
    <cfRule type="containsText" dxfId="1141" priority="1660" operator="containsText" text="Yes">
      <formula>NOT(ISERROR(SEARCH("Yes",L123)))</formula>
    </cfRule>
  </conditionalFormatting>
  <conditionalFormatting sqref="L123">
    <cfRule type="containsText" dxfId="1140" priority="1659" operator="containsText" text="maybe">
      <formula>NOT(ISERROR(SEARCH("maybe",L123)))</formula>
    </cfRule>
  </conditionalFormatting>
  <conditionalFormatting sqref="B123">
    <cfRule type="expression" dxfId="1139" priority="1656">
      <formula>A123="N"</formula>
    </cfRule>
    <cfRule type="expression" dxfId="1138" priority="1657">
      <formula>A123="M"</formula>
    </cfRule>
    <cfRule type="expression" dxfId="1137" priority="1658">
      <formula>A123="P"</formula>
    </cfRule>
  </conditionalFormatting>
  <conditionalFormatting sqref="L122">
    <cfRule type="containsText" dxfId="1136" priority="1655" operator="containsText" text="Yes">
      <formula>NOT(ISERROR(SEARCH("Yes",L122)))</formula>
    </cfRule>
  </conditionalFormatting>
  <conditionalFormatting sqref="L122">
    <cfRule type="containsText" dxfId="1135" priority="1654" operator="containsText" text="maybe">
      <formula>NOT(ISERROR(SEARCH("maybe",L122)))</formula>
    </cfRule>
  </conditionalFormatting>
  <conditionalFormatting sqref="L125">
    <cfRule type="containsText" dxfId="1134" priority="1648" operator="containsText" text="Yes">
      <formula>NOT(ISERROR(SEARCH("Yes",L125)))</formula>
    </cfRule>
  </conditionalFormatting>
  <conditionalFormatting sqref="L125">
    <cfRule type="containsText" dxfId="1133" priority="1647" operator="containsText" text="maybe">
      <formula>NOT(ISERROR(SEARCH("maybe",L125)))</formula>
    </cfRule>
  </conditionalFormatting>
  <conditionalFormatting sqref="B125">
    <cfRule type="expression" dxfId="1132" priority="1644">
      <formula>A125="N"</formula>
    </cfRule>
    <cfRule type="expression" dxfId="1131" priority="1645">
      <formula>A125="M"</formula>
    </cfRule>
    <cfRule type="expression" dxfId="1130" priority="1646">
      <formula>A125="P"</formula>
    </cfRule>
  </conditionalFormatting>
  <conditionalFormatting sqref="L147">
    <cfRule type="containsText" dxfId="1129" priority="1545" operator="containsText" text="Yes">
      <formula>NOT(ISERROR(SEARCH("Yes",L147)))</formula>
    </cfRule>
  </conditionalFormatting>
  <conditionalFormatting sqref="L147">
    <cfRule type="containsText" dxfId="1128" priority="1544" operator="containsText" text="maybe">
      <formula>NOT(ISERROR(SEARCH("maybe",L147)))</formula>
    </cfRule>
  </conditionalFormatting>
  <conditionalFormatting sqref="B147">
    <cfRule type="expression" dxfId="1127" priority="1541">
      <formula>A147="N"</formula>
    </cfRule>
    <cfRule type="expression" dxfId="1126" priority="1542">
      <formula>A147="M"</formula>
    </cfRule>
    <cfRule type="expression" dxfId="1125" priority="1543">
      <formula>A147="P"</formula>
    </cfRule>
  </conditionalFormatting>
  <conditionalFormatting sqref="L127">
    <cfRule type="containsText" dxfId="1124" priority="1643" operator="containsText" text="Yes">
      <formula>NOT(ISERROR(SEARCH("Yes",L127)))</formula>
    </cfRule>
  </conditionalFormatting>
  <conditionalFormatting sqref="L127">
    <cfRule type="containsText" dxfId="1123" priority="1642" operator="containsText" text="maybe">
      <formula>NOT(ISERROR(SEARCH("maybe",L127)))</formula>
    </cfRule>
  </conditionalFormatting>
  <conditionalFormatting sqref="B127">
    <cfRule type="expression" dxfId="1122" priority="1639">
      <formula>A127="N"</formula>
    </cfRule>
    <cfRule type="expression" dxfId="1121" priority="1640">
      <formula>A127="M"</formula>
    </cfRule>
    <cfRule type="expression" dxfId="1120" priority="1641">
      <formula>A127="P"</formula>
    </cfRule>
  </conditionalFormatting>
  <conditionalFormatting sqref="L126">
    <cfRule type="containsText" dxfId="1119" priority="1638" operator="containsText" text="Yes">
      <formula>NOT(ISERROR(SEARCH("Yes",L126)))</formula>
    </cfRule>
  </conditionalFormatting>
  <conditionalFormatting sqref="L126">
    <cfRule type="containsText" dxfId="1118" priority="1637" operator="containsText" text="maybe">
      <formula>NOT(ISERROR(SEARCH("maybe",L126)))</formula>
    </cfRule>
  </conditionalFormatting>
  <conditionalFormatting sqref="L148">
    <cfRule type="containsText" dxfId="1117" priority="1540" operator="containsText" text="Yes">
      <formula>NOT(ISERROR(SEARCH("Yes",L148)))</formula>
    </cfRule>
  </conditionalFormatting>
  <conditionalFormatting sqref="L148">
    <cfRule type="containsText" dxfId="1116" priority="1539" operator="containsText" text="maybe">
      <formula>NOT(ISERROR(SEARCH("maybe",L148)))</formula>
    </cfRule>
  </conditionalFormatting>
  <conditionalFormatting sqref="B148">
    <cfRule type="expression" dxfId="1115" priority="1536">
      <formula>A148="N"</formula>
    </cfRule>
    <cfRule type="expression" dxfId="1114" priority="1537">
      <formula>A148="M"</formula>
    </cfRule>
    <cfRule type="expression" dxfId="1113" priority="1538">
      <formula>A148="P"</formula>
    </cfRule>
  </conditionalFormatting>
  <conditionalFormatting sqref="L134">
    <cfRule type="containsText" dxfId="1112" priority="1606" operator="containsText" text="Yes">
      <formula>NOT(ISERROR(SEARCH("Yes",L134)))</formula>
    </cfRule>
  </conditionalFormatting>
  <conditionalFormatting sqref="L134">
    <cfRule type="containsText" dxfId="1111" priority="1605" operator="containsText" text="maybe">
      <formula>NOT(ISERROR(SEARCH("maybe",L134)))</formula>
    </cfRule>
  </conditionalFormatting>
  <conditionalFormatting sqref="B134">
    <cfRule type="expression" dxfId="1110" priority="1602">
      <formula>A134="N"</formula>
    </cfRule>
    <cfRule type="expression" dxfId="1109" priority="1603">
      <formula>A134="M"</formula>
    </cfRule>
    <cfRule type="expression" dxfId="1108" priority="1604">
      <formula>A134="P"</formula>
    </cfRule>
  </conditionalFormatting>
  <conditionalFormatting sqref="L133">
    <cfRule type="containsText" dxfId="1107" priority="1611" operator="containsText" text="Yes">
      <formula>NOT(ISERROR(SEARCH("Yes",L133)))</formula>
    </cfRule>
  </conditionalFormatting>
  <conditionalFormatting sqref="L133">
    <cfRule type="containsText" dxfId="1106" priority="1610" operator="containsText" text="maybe">
      <formula>NOT(ISERROR(SEARCH("maybe",L133)))</formula>
    </cfRule>
  </conditionalFormatting>
  <conditionalFormatting sqref="B133">
    <cfRule type="expression" dxfId="1105" priority="1607">
      <formula>A133="N"</formula>
    </cfRule>
    <cfRule type="expression" dxfId="1104" priority="1608">
      <formula>A133="M"</formula>
    </cfRule>
    <cfRule type="expression" dxfId="1103" priority="1609">
      <formula>A133="P"</formula>
    </cfRule>
  </conditionalFormatting>
  <conditionalFormatting sqref="L140">
    <cfRule type="containsText" dxfId="1102" priority="1577" operator="containsText" text="Yes">
      <formula>NOT(ISERROR(SEARCH("Yes",L140)))</formula>
    </cfRule>
  </conditionalFormatting>
  <conditionalFormatting sqref="L140">
    <cfRule type="containsText" dxfId="1101" priority="1576" operator="containsText" text="maybe">
      <formula>NOT(ISERROR(SEARCH("maybe",L140)))</formula>
    </cfRule>
  </conditionalFormatting>
  <conditionalFormatting sqref="B140">
    <cfRule type="expression" dxfId="1100" priority="1573">
      <formula>A140="N"</formula>
    </cfRule>
    <cfRule type="expression" dxfId="1099" priority="1574">
      <formula>A140="M"</formula>
    </cfRule>
    <cfRule type="expression" dxfId="1098" priority="1575">
      <formula>A140="P"</formula>
    </cfRule>
  </conditionalFormatting>
  <conditionalFormatting sqref="L135">
    <cfRule type="containsText" dxfId="1097" priority="1601" operator="containsText" text="Yes">
      <formula>NOT(ISERROR(SEARCH("Yes",L135)))</formula>
    </cfRule>
  </conditionalFormatting>
  <conditionalFormatting sqref="L135">
    <cfRule type="containsText" dxfId="1096" priority="1600" operator="containsText" text="maybe">
      <formula>NOT(ISERROR(SEARCH("maybe",L135)))</formula>
    </cfRule>
  </conditionalFormatting>
  <conditionalFormatting sqref="B135">
    <cfRule type="expression" dxfId="1095" priority="1597">
      <formula>A135="N"</formula>
    </cfRule>
    <cfRule type="expression" dxfId="1094" priority="1598">
      <formula>A135="M"</formula>
    </cfRule>
    <cfRule type="expression" dxfId="1093" priority="1599">
      <formula>A135="P"</formula>
    </cfRule>
  </conditionalFormatting>
  <conditionalFormatting sqref="L142">
    <cfRule type="containsText" dxfId="1092" priority="1572" operator="containsText" text="Yes">
      <formula>NOT(ISERROR(SEARCH("Yes",L142)))</formula>
    </cfRule>
  </conditionalFormatting>
  <conditionalFormatting sqref="L142">
    <cfRule type="containsText" dxfId="1091" priority="1571" operator="containsText" text="maybe">
      <formula>NOT(ISERROR(SEARCH("maybe",L142)))</formula>
    </cfRule>
  </conditionalFormatting>
  <conditionalFormatting sqref="B142">
    <cfRule type="expression" dxfId="1090" priority="1568">
      <formula>A142="N"</formula>
    </cfRule>
    <cfRule type="expression" dxfId="1089" priority="1569">
      <formula>A142="M"</formula>
    </cfRule>
    <cfRule type="expression" dxfId="1088" priority="1570">
      <formula>A142="P"</formula>
    </cfRule>
  </conditionalFormatting>
  <conditionalFormatting sqref="L143">
    <cfRule type="containsText" dxfId="1087" priority="1567" operator="containsText" text="Yes">
      <formula>NOT(ISERROR(SEARCH("Yes",L143)))</formula>
    </cfRule>
  </conditionalFormatting>
  <conditionalFormatting sqref="L143">
    <cfRule type="containsText" dxfId="1086" priority="1566" operator="containsText" text="maybe">
      <formula>NOT(ISERROR(SEARCH("maybe",L143)))</formula>
    </cfRule>
  </conditionalFormatting>
  <conditionalFormatting sqref="B143">
    <cfRule type="expression" dxfId="1085" priority="1563">
      <formula>A143="N"</formula>
    </cfRule>
    <cfRule type="expression" dxfId="1084" priority="1564">
      <formula>A143="M"</formula>
    </cfRule>
    <cfRule type="expression" dxfId="1083" priority="1565">
      <formula>A143="P"</formula>
    </cfRule>
  </conditionalFormatting>
  <conditionalFormatting sqref="L137">
    <cfRule type="containsText" dxfId="1082" priority="1591" operator="containsText" text="Yes">
      <formula>NOT(ISERROR(SEARCH("Yes",L137)))</formula>
    </cfRule>
  </conditionalFormatting>
  <conditionalFormatting sqref="L137">
    <cfRule type="containsText" dxfId="1081" priority="1590" operator="containsText" text="maybe">
      <formula>NOT(ISERROR(SEARCH("maybe",L137)))</formula>
    </cfRule>
  </conditionalFormatting>
  <conditionalFormatting sqref="B137">
    <cfRule type="expression" dxfId="1080" priority="1587">
      <formula>A137="N"</formula>
    </cfRule>
    <cfRule type="expression" dxfId="1079" priority="1588">
      <formula>A137="M"</formula>
    </cfRule>
    <cfRule type="expression" dxfId="1078" priority="1589">
      <formula>A137="P"</formula>
    </cfRule>
  </conditionalFormatting>
  <conditionalFormatting sqref="L136">
    <cfRule type="containsText" dxfId="1077" priority="1586" operator="containsText" text="Yes">
      <formula>NOT(ISERROR(SEARCH("Yes",L136)))</formula>
    </cfRule>
  </conditionalFormatting>
  <conditionalFormatting sqref="L136">
    <cfRule type="containsText" dxfId="1076" priority="1585" operator="containsText" text="maybe">
      <formula>NOT(ISERROR(SEARCH("maybe",L136)))</formula>
    </cfRule>
  </conditionalFormatting>
  <conditionalFormatting sqref="L139">
    <cfRule type="containsText" dxfId="1075" priority="1584" operator="containsText" text="Yes">
      <formula>NOT(ISERROR(SEARCH("Yes",L139)))</formula>
    </cfRule>
  </conditionalFormatting>
  <conditionalFormatting sqref="L139">
    <cfRule type="containsText" dxfId="1074" priority="1583" operator="containsText" text="maybe">
      <formula>NOT(ISERROR(SEARCH("maybe",L139)))</formula>
    </cfRule>
  </conditionalFormatting>
  <conditionalFormatting sqref="B139">
    <cfRule type="expression" dxfId="1073" priority="1580">
      <formula>A139="N"</formula>
    </cfRule>
    <cfRule type="expression" dxfId="1072" priority="1581">
      <formula>A139="M"</formula>
    </cfRule>
    <cfRule type="expression" dxfId="1071" priority="1582">
      <formula>A139="P"</formula>
    </cfRule>
  </conditionalFormatting>
  <conditionalFormatting sqref="L138">
    <cfRule type="containsText" dxfId="1070" priority="1579" operator="containsText" text="Yes">
      <formula>NOT(ISERROR(SEARCH("Yes",L138)))</formula>
    </cfRule>
  </conditionalFormatting>
  <conditionalFormatting sqref="L138">
    <cfRule type="containsText" dxfId="1069" priority="1578" operator="containsText" text="maybe">
      <formula>NOT(ISERROR(SEARCH("maybe",L138)))</formula>
    </cfRule>
  </conditionalFormatting>
  <conditionalFormatting sqref="L144">
    <cfRule type="containsText" dxfId="1068" priority="1562" operator="containsText" text="Yes">
      <formula>NOT(ISERROR(SEARCH("Yes",L144)))</formula>
    </cfRule>
  </conditionalFormatting>
  <conditionalFormatting sqref="L144">
    <cfRule type="containsText" dxfId="1067" priority="1561" operator="containsText" text="maybe">
      <formula>NOT(ISERROR(SEARCH("maybe",L144)))</formula>
    </cfRule>
  </conditionalFormatting>
  <conditionalFormatting sqref="B144">
    <cfRule type="expression" dxfId="1066" priority="1558">
      <formula>A144="N"</formula>
    </cfRule>
    <cfRule type="expression" dxfId="1065" priority="1559">
      <formula>A144="M"</formula>
    </cfRule>
    <cfRule type="expression" dxfId="1064" priority="1560">
      <formula>A144="P"</formula>
    </cfRule>
  </conditionalFormatting>
  <conditionalFormatting sqref="L149">
    <cfRule type="containsText" dxfId="1063" priority="1535" operator="containsText" text="Yes">
      <formula>NOT(ISERROR(SEARCH("Yes",L149)))</formula>
    </cfRule>
  </conditionalFormatting>
  <conditionalFormatting sqref="L149">
    <cfRule type="containsText" dxfId="1062" priority="1534" operator="containsText" text="maybe">
      <formula>NOT(ISERROR(SEARCH("maybe",L149)))</formula>
    </cfRule>
  </conditionalFormatting>
  <conditionalFormatting sqref="B149">
    <cfRule type="expression" dxfId="1061" priority="1531">
      <formula>A149="N"</formula>
    </cfRule>
    <cfRule type="expression" dxfId="1060" priority="1532">
      <formula>A149="M"</formula>
    </cfRule>
    <cfRule type="expression" dxfId="1059" priority="1533">
      <formula>A149="P"</formula>
    </cfRule>
  </conditionalFormatting>
  <conditionalFormatting sqref="L141">
    <cfRule type="containsText" dxfId="1058" priority="1557" operator="containsText" text="Yes">
      <formula>NOT(ISERROR(SEARCH("Yes",L141)))</formula>
    </cfRule>
  </conditionalFormatting>
  <conditionalFormatting sqref="L141">
    <cfRule type="containsText" dxfId="1057" priority="1556" operator="containsText" text="maybe">
      <formula>NOT(ISERROR(SEARCH("maybe",L141)))</formula>
    </cfRule>
  </conditionalFormatting>
  <conditionalFormatting sqref="L151:L157">
    <cfRule type="containsText" dxfId="1056" priority="1525" operator="containsText" text="Yes">
      <formula>NOT(ISERROR(SEARCH("Yes",L151)))</formula>
    </cfRule>
  </conditionalFormatting>
  <conditionalFormatting sqref="L151:L157">
    <cfRule type="containsText" dxfId="1055" priority="1524" operator="containsText" text="maybe">
      <formula>NOT(ISERROR(SEARCH("maybe",L151)))</formula>
    </cfRule>
  </conditionalFormatting>
  <conditionalFormatting sqref="L150">
    <cfRule type="containsText" dxfId="1054" priority="1530" operator="containsText" text="Yes">
      <formula>NOT(ISERROR(SEARCH("Yes",L150)))</formula>
    </cfRule>
  </conditionalFormatting>
  <conditionalFormatting sqref="L150">
    <cfRule type="containsText" dxfId="1053" priority="1529" operator="containsText" text="maybe">
      <formula>NOT(ISERROR(SEARCH("maybe",L150)))</formula>
    </cfRule>
  </conditionalFormatting>
  <conditionalFormatting sqref="B150">
    <cfRule type="expression" dxfId="1052" priority="1526">
      <formula>A150="N"</formula>
    </cfRule>
    <cfRule type="expression" dxfId="1051" priority="1527">
      <formula>A150="M"</formula>
    </cfRule>
    <cfRule type="expression" dxfId="1050" priority="1528">
      <formula>A150="P"</formula>
    </cfRule>
  </conditionalFormatting>
  <conditionalFormatting sqref="L160">
    <cfRule type="containsText" dxfId="1049" priority="1515" operator="containsText" text="Yes">
      <formula>NOT(ISERROR(SEARCH("Yes",L160)))</formula>
    </cfRule>
  </conditionalFormatting>
  <conditionalFormatting sqref="L160">
    <cfRule type="containsText" dxfId="1048" priority="1514" operator="containsText" text="maybe">
      <formula>NOT(ISERROR(SEARCH("maybe",L160)))</formula>
    </cfRule>
  </conditionalFormatting>
  <conditionalFormatting sqref="L161">
    <cfRule type="containsText" dxfId="1047" priority="1507" operator="containsText" text="Yes">
      <formula>NOT(ISERROR(SEARCH("Yes",L161)))</formula>
    </cfRule>
  </conditionalFormatting>
  <conditionalFormatting sqref="L161">
    <cfRule type="containsText" dxfId="1046" priority="1506" operator="containsText" text="maybe">
      <formula>NOT(ISERROR(SEARCH("maybe",L161)))</formula>
    </cfRule>
  </conditionalFormatting>
  <conditionalFormatting sqref="L162">
    <cfRule type="containsText" dxfId="1045" priority="1502" operator="containsText" text="Yes">
      <formula>NOT(ISERROR(SEARCH("Yes",L162)))</formula>
    </cfRule>
  </conditionalFormatting>
  <conditionalFormatting sqref="L162">
    <cfRule type="containsText" dxfId="1044" priority="1501" operator="containsText" text="maybe">
      <formula>NOT(ISERROR(SEARCH("maybe",L162)))</formula>
    </cfRule>
  </conditionalFormatting>
  <conditionalFormatting sqref="L164:L165">
    <cfRule type="containsText" dxfId="1043" priority="1500" operator="containsText" text="Yes">
      <formula>NOT(ISERROR(SEARCH("Yes",L164)))</formula>
    </cfRule>
  </conditionalFormatting>
  <conditionalFormatting sqref="L164:L165">
    <cfRule type="containsText" dxfId="1042" priority="1499" operator="containsText" text="maybe">
      <formula>NOT(ISERROR(SEARCH("maybe",L164)))</formula>
    </cfRule>
  </conditionalFormatting>
  <conditionalFormatting sqref="L163">
    <cfRule type="containsText" dxfId="1041" priority="1492" operator="containsText" text="Yes">
      <formula>NOT(ISERROR(SEARCH("Yes",L163)))</formula>
    </cfRule>
  </conditionalFormatting>
  <conditionalFormatting sqref="L163">
    <cfRule type="containsText" dxfId="1040" priority="1491" operator="containsText" text="maybe">
      <formula>NOT(ISERROR(SEARCH("maybe",L163)))</formula>
    </cfRule>
  </conditionalFormatting>
  <conditionalFormatting sqref="L166">
    <cfRule type="containsText" dxfId="1039" priority="1490" operator="containsText" text="Yes">
      <formula>NOT(ISERROR(SEARCH("Yes",L166)))</formula>
    </cfRule>
  </conditionalFormatting>
  <conditionalFormatting sqref="L166">
    <cfRule type="containsText" dxfId="1038" priority="1489" operator="containsText" text="maybe">
      <formula>NOT(ISERROR(SEARCH("maybe",L166)))</formula>
    </cfRule>
  </conditionalFormatting>
  <conditionalFormatting sqref="L167">
    <cfRule type="containsText" dxfId="1037" priority="1485" operator="containsText" text="Yes">
      <formula>NOT(ISERROR(SEARCH("Yes",L167)))</formula>
    </cfRule>
  </conditionalFormatting>
  <conditionalFormatting sqref="L167">
    <cfRule type="containsText" dxfId="1036" priority="1484" operator="containsText" text="maybe">
      <formula>NOT(ISERROR(SEARCH("maybe",L167)))</formula>
    </cfRule>
  </conditionalFormatting>
  <conditionalFormatting sqref="L168">
    <cfRule type="containsText" dxfId="1035" priority="1480" operator="containsText" text="Yes">
      <formula>NOT(ISERROR(SEARCH("Yes",L168)))</formula>
    </cfRule>
  </conditionalFormatting>
  <conditionalFormatting sqref="L168">
    <cfRule type="containsText" dxfId="1034" priority="1479" operator="containsText" text="maybe">
      <formula>NOT(ISERROR(SEARCH("maybe",L168)))</formula>
    </cfRule>
  </conditionalFormatting>
  <conditionalFormatting sqref="L169">
    <cfRule type="containsText" dxfId="1033" priority="1475" operator="containsText" text="Yes">
      <formula>NOT(ISERROR(SEARCH("Yes",L169)))</formula>
    </cfRule>
  </conditionalFormatting>
  <conditionalFormatting sqref="L169">
    <cfRule type="containsText" dxfId="1032" priority="1474" operator="containsText" text="maybe">
      <formula>NOT(ISERROR(SEARCH("maybe",L169)))</formula>
    </cfRule>
  </conditionalFormatting>
  <conditionalFormatting sqref="L170">
    <cfRule type="containsText" dxfId="1031" priority="1470" operator="containsText" text="Yes">
      <formula>NOT(ISERROR(SEARCH("Yes",L170)))</formula>
    </cfRule>
  </conditionalFormatting>
  <conditionalFormatting sqref="L170">
    <cfRule type="containsText" dxfId="1030" priority="1469" operator="containsText" text="maybe">
      <formula>NOT(ISERROR(SEARCH("maybe",L170)))</formula>
    </cfRule>
  </conditionalFormatting>
  <conditionalFormatting sqref="L171">
    <cfRule type="containsText" dxfId="1029" priority="1465" operator="containsText" text="Yes">
      <formula>NOT(ISERROR(SEARCH("Yes",L171)))</formula>
    </cfRule>
  </conditionalFormatting>
  <conditionalFormatting sqref="L171">
    <cfRule type="containsText" dxfId="1028" priority="1464" operator="containsText" text="maybe">
      <formula>NOT(ISERROR(SEARCH("maybe",L171)))</formula>
    </cfRule>
  </conditionalFormatting>
  <conditionalFormatting sqref="L172">
    <cfRule type="containsText" dxfId="1027" priority="1460" operator="containsText" text="Yes">
      <formula>NOT(ISERROR(SEARCH("Yes",L172)))</formula>
    </cfRule>
  </conditionalFormatting>
  <conditionalFormatting sqref="L172">
    <cfRule type="containsText" dxfId="1026" priority="1459" operator="containsText" text="maybe">
      <formula>NOT(ISERROR(SEARCH("maybe",L172)))</formula>
    </cfRule>
  </conditionalFormatting>
  <conditionalFormatting sqref="L173">
    <cfRule type="containsText" dxfId="1025" priority="1455" operator="containsText" text="Yes">
      <formula>NOT(ISERROR(SEARCH("Yes",L173)))</formula>
    </cfRule>
  </conditionalFormatting>
  <conditionalFormatting sqref="L173">
    <cfRule type="containsText" dxfId="1024" priority="1454" operator="containsText" text="maybe">
      <formula>NOT(ISERROR(SEARCH("maybe",L173)))</formula>
    </cfRule>
  </conditionalFormatting>
  <conditionalFormatting sqref="L174">
    <cfRule type="containsText" dxfId="1023" priority="1450" operator="containsText" text="Yes">
      <formula>NOT(ISERROR(SEARCH("Yes",L174)))</formula>
    </cfRule>
  </conditionalFormatting>
  <conditionalFormatting sqref="L174">
    <cfRule type="containsText" dxfId="1022" priority="1449" operator="containsText" text="maybe">
      <formula>NOT(ISERROR(SEARCH("maybe",L174)))</formula>
    </cfRule>
  </conditionalFormatting>
  <conditionalFormatting sqref="L175">
    <cfRule type="containsText" dxfId="1021" priority="1445" operator="containsText" text="Yes">
      <formula>NOT(ISERROR(SEARCH("Yes",L175)))</formula>
    </cfRule>
  </conditionalFormatting>
  <conditionalFormatting sqref="L175">
    <cfRule type="containsText" dxfId="1020" priority="1444" operator="containsText" text="maybe">
      <formula>NOT(ISERROR(SEARCH("maybe",L175)))</formula>
    </cfRule>
  </conditionalFormatting>
  <conditionalFormatting sqref="L176">
    <cfRule type="containsText" dxfId="1019" priority="1440" operator="containsText" text="Yes">
      <formula>NOT(ISERROR(SEARCH("Yes",L176)))</formula>
    </cfRule>
  </conditionalFormatting>
  <conditionalFormatting sqref="L176">
    <cfRule type="containsText" dxfId="1018" priority="1439" operator="containsText" text="maybe">
      <formula>NOT(ISERROR(SEARCH("maybe",L176)))</formula>
    </cfRule>
  </conditionalFormatting>
  <conditionalFormatting sqref="L153">
    <cfRule type="containsText" dxfId="1017" priority="1428" operator="containsText" text="Yes">
      <formula>NOT(ISERROR(SEARCH("Yes",L153)))</formula>
    </cfRule>
  </conditionalFormatting>
  <conditionalFormatting sqref="L153">
    <cfRule type="containsText" dxfId="1016" priority="1427" operator="containsText" text="maybe">
      <formula>NOT(ISERROR(SEARCH("maybe",L153)))</formula>
    </cfRule>
  </conditionalFormatting>
  <conditionalFormatting sqref="L154">
    <cfRule type="containsText" dxfId="1015" priority="1423" operator="containsText" text="Yes">
      <formula>NOT(ISERROR(SEARCH("Yes",L154)))</formula>
    </cfRule>
  </conditionalFormatting>
  <conditionalFormatting sqref="L154">
    <cfRule type="containsText" dxfId="1014" priority="1422" operator="containsText" text="maybe">
      <formula>NOT(ISERROR(SEARCH("maybe",L154)))</formula>
    </cfRule>
  </conditionalFormatting>
  <conditionalFormatting sqref="L154">
    <cfRule type="containsText" dxfId="1013" priority="1421" operator="containsText" text="Yes">
      <formula>NOT(ISERROR(SEARCH("Yes",L154)))</formula>
    </cfRule>
  </conditionalFormatting>
  <conditionalFormatting sqref="L154">
    <cfRule type="containsText" dxfId="1012" priority="1420" operator="containsText" text="maybe">
      <formula>NOT(ISERROR(SEARCH("maybe",L154)))</formula>
    </cfRule>
  </conditionalFormatting>
  <conditionalFormatting sqref="L155">
    <cfRule type="containsText" dxfId="1011" priority="1416" operator="containsText" text="Yes">
      <formula>NOT(ISERROR(SEARCH("Yes",L155)))</formula>
    </cfRule>
  </conditionalFormatting>
  <conditionalFormatting sqref="L155">
    <cfRule type="containsText" dxfId="1010" priority="1415" operator="containsText" text="maybe">
      <formula>NOT(ISERROR(SEARCH("maybe",L155)))</formula>
    </cfRule>
  </conditionalFormatting>
  <conditionalFormatting sqref="L155">
    <cfRule type="containsText" dxfId="1009" priority="1414" operator="containsText" text="Yes">
      <formula>NOT(ISERROR(SEARCH("Yes",L155)))</formula>
    </cfRule>
  </conditionalFormatting>
  <conditionalFormatting sqref="L155">
    <cfRule type="containsText" dxfId="1008" priority="1413" operator="containsText" text="maybe">
      <formula>NOT(ISERROR(SEARCH("maybe",L155)))</formula>
    </cfRule>
  </conditionalFormatting>
  <conditionalFormatting sqref="L156">
    <cfRule type="containsText" dxfId="1007" priority="1409" operator="containsText" text="Yes">
      <formula>NOT(ISERROR(SEARCH("Yes",L156)))</formula>
    </cfRule>
  </conditionalFormatting>
  <conditionalFormatting sqref="L156">
    <cfRule type="containsText" dxfId="1006" priority="1408" operator="containsText" text="maybe">
      <formula>NOT(ISERROR(SEARCH("maybe",L156)))</formula>
    </cfRule>
  </conditionalFormatting>
  <conditionalFormatting sqref="L156">
    <cfRule type="containsText" dxfId="1005" priority="1407" operator="containsText" text="Yes">
      <formula>NOT(ISERROR(SEARCH("Yes",L156)))</formula>
    </cfRule>
  </conditionalFormatting>
  <conditionalFormatting sqref="L156">
    <cfRule type="containsText" dxfId="1004" priority="1406" operator="containsText" text="maybe">
      <formula>NOT(ISERROR(SEARCH("maybe",L156)))</formula>
    </cfRule>
  </conditionalFormatting>
  <conditionalFormatting sqref="L157">
    <cfRule type="containsText" dxfId="1003" priority="1402" operator="containsText" text="Yes">
      <formula>NOT(ISERROR(SEARCH("Yes",L157)))</formula>
    </cfRule>
  </conditionalFormatting>
  <conditionalFormatting sqref="L157">
    <cfRule type="containsText" dxfId="1002" priority="1401" operator="containsText" text="maybe">
      <formula>NOT(ISERROR(SEARCH("maybe",L157)))</formula>
    </cfRule>
  </conditionalFormatting>
  <conditionalFormatting sqref="L157">
    <cfRule type="containsText" dxfId="1001" priority="1400" operator="containsText" text="Yes">
      <formula>NOT(ISERROR(SEARCH("Yes",L157)))</formula>
    </cfRule>
  </conditionalFormatting>
  <conditionalFormatting sqref="L157">
    <cfRule type="containsText" dxfId="1000" priority="1399" operator="containsText" text="maybe">
      <formula>NOT(ISERROR(SEARCH("maybe",L157)))</formula>
    </cfRule>
  </conditionalFormatting>
  <conditionalFormatting sqref="B182:B187">
    <cfRule type="expression" dxfId="999" priority="1386">
      <formula>A182="N"</formula>
    </cfRule>
    <cfRule type="expression" dxfId="998" priority="1387">
      <formula>A182="M"</formula>
    </cfRule>
    <cfRule type="expression" dxfId="997" priority="1388">
      <formula>A182="P"</formula>
    </cfRule>
  </conditionalFormatting>
  <conditionalFormatting sqref="L181:L182">
    <cfRule type="containsText" dxfId="996" priority="1385" operator="containsText" text="Yes">
      <formula>NOT(ISERROR(SEARCH("Yes",L181)))</formula>
    </cfRule>
  </conditionalFormatting>
  <conditionalFormatting sqref="L181:L182">
    <cfRule type="containsText" dxfId="995" priority="1384" operator="containsText" text="maybe">
      <formula>NOT(ISERROR(SEARCH("maybe",L181)))</formula>
    </cfRule>
  </conditionalFormatting>
  <conditionalFormatting sqref="L183">
    <cfRule type="containsText" dxfId="994" priority="1380" operator="containsText" text="Yes">
      <formula>NOT(ISERROR(SEARCH("Yes",L183)))</formula>
    </cfRule>
  </conditionalFormatting>
  <conditionalFormatting sqref="L183">
    <cfRule type="containsText" dxfId="993" priority="1379" operator="containsText" text="maybe">
      <formula>NOT(ISERROR(SEARCH("maybe",L183)))</formula>
    </cfRule>
  </conditionalFormatting>
  <conditionalFormatting sqref="L184">
    <cfRule type="containsText" dxfId="992" priority="1375" operator="containsText" text="Yes">
      <formula>NOT(ISERROR(SEARCH("Yes",L184)))</formula>
    </cfRule>
  </conditionalFormatting>
  <conditionalFormatting sqref="L184">
    <cfRule type="containsText" dxfId="991" priority="1374" operator="containsText" text="maybe">
      <formula>NOT(ISERROR(SEARCH("maybe",L184)))</formula>
    </cfRule>
  </conditionalFormatting>
  <conditionalFormatting sqref="L185">
    <cfRule type="containsText" dxfId="990" priority="1370" operator="containsText" text="Yes">
      <formula>NOT(ISERROR(SEARCH("Yes",L185)))</formula>
    </cfRule>
  </conditionalFormatting>
  <conditionalFormatting sqref="L185">
    <cfRule type="containsText" dxfId="989" priority="1369" operator="containsText" text="maybe">
      <formula>NOT(ISERROR(SEARCH("maybe",L185)))</formula>
    </cfRule>
  </conditionalFormatting>
  <conditionalFormatting sqref="L186">
    <cfRule type="containsText" dxfId="988" priority="1365" operator="containsText" text="Yes">
      <formula>NOT(ISERROR(SEARCH("Yes",L186)))</formula>
    </cfRule>
  </conditionalFormatting>
  <conditionalFormatting sqref="L186">
    <cfRule type="containsText" dxfId="987" priority="1364" operator="containsText" text="maybe">
      <formula>NOT(ISERROR(SEARCH("maybe",L186)))</formula>
    </cfRule>
  </conditionalFormatting>
  <conditionalFormatting sqref="L187">
    <cfRule type="containsText" dxfId="986" priority="1360" operator="containsText" text="Yes">
      <formula>NOT(ISERROR(SEARCH("Yes",L187)))</formula>
    </cfRule>
  </conditionalFormatting>
  <conditionalFormatting sqref="L187">
    <cfRule type="containsText" dxfId="985" priority="1359" operator="containsText" text="maybe">
      <formula>NOT(ISERROR(SEARCH("maybe",L187)))</formula>
    </cfRule>
  </conditionalFormatting>
  <conditionalFormatting sqref="L435">
    <cfRule type="containsText" dxfId="984" priority="1358" operator="containsText" text="Yes">
      <formula>NOT(ISERROR(SEARCH("Yes",L435)))</formula>
    </cfRule>
  </conditionalFormatting>
  <conditionalFormatting sqref="L435">
    <cfRule type="containsText" dxfId="983" priority="1357" operator="containsText" text="maybe">
      <formula>NOT(ISERROR(SEARCH("maybe",L435)))</formula>
    </cfRule>
  </conditionalFormatting>
  <conditionalFormatting sqref="B435">
    <cfRule type="expression" dxfId="982" priority="1354">
      <formula>A435="N"</formula>
    </cfRule>
    <cfRule type="expression" dxfId="981" priority="1355">
      <formula>A435="M"</formula>
    </cfRule>
    <cfRule type="expression" dxfId="980" priority="1356">
      <formula>A435="P"</formula>
    </cfRule>
  </conditionalFormatting>
  <conditionalFormatting sqref="L437">
    <cfRule type="containsText" dxfId="979" priority="1323" operator="containsText" text="Yes">
      <formula>NOT(ISERROR(SEARCH("Yes",L437)))</formula>
    </cfRule>
  </conditionalFormatting>
  <conditionalFormatting sqref="L437">
    <cfRule type="containsText" dxfId="978" priority="1322" operator="containsText" text="maybe">
      <formula>NOT(ISERROR(SEARCH("maybe",L437)))</formula>
    </cfRule>
  </conditionalFormatting>
  <conditionalFormatting sqref="B437:B438">
    <cfRule type="expression" dxfId="977" priority="1319">
      <formula>A437="N"</formula>
    </cfRule>
    <cfRule type="expression" dxfId="976" priority="1320">
      <formula>A437="M"</formula>
    </cfRule>
    <cfRule type="expression" dxfId="975" priority="1321">
      <formula>A437="P"</formula>
    </cfRule>
  </conditionalFormatting>
  <conditionalFormatting sqref="L436">
    <cfRule type="containsText" dxfId="974" priority="1328" operator="containsText" text="Yes">
      <formula>NOT(ISERROR(SEARCH("Yes",L436)))</formula>
    </cfRule>
  </conditionalFormatting>
  <conditionalFormatting sqref="L436">
    <cfRule type="containsText" dxfId="973" priority="1327" operator="containsText" text="maybe">
      <formula>NOT(ISERROR(SEARCH("maybe",L436)))</formula>
    </cfRule>
  </conditionalFormatting>
  <conditionalFormatting sqref="B436">
    <cfRule type="expression" dxfId="972" priority="1324">
      <formula>A436="N"</formula>
    </cfRule>
    <cfRule type="expression" dxfId="971" priority="1325">
      <formula>A436="M"</formula>
    </cfRule>
    <cfRule type="expression" dxfId="970" priority="1326">
      <formula>A436="P"</formula>
    </cfRule>
  </conditionalFormatting>
  <conditionalFormatting sqref="L442">
    <cfRule type="containsText" dxfId="969" priority="1313" operator="containsText" text="Yes">
      <formula>NOT(ISERROR(SEARCH("Yes",L442)))</formula>
    </cfRule>
  </conditionalFormatting>
  <conditionalFormatting sqref="L442">
    <cfRule type="containsText" dxfId="968" priority="1312" operator="containsText" text="maybe">
      <formula>NOT(ISERROR(SEARCH("maybe",L442)))</formula>
    </cfRule>
  </conditionalFormatting>
  <conditionalFormatting sqref="B442:B447">
    <cfRule type="expression" dxfId="967" priority="1309">
      <formula>A442="N"</formula>
    </cfRule>
    <cfRule type="expression" dxfId="966" priority="1310">
      <formula>A442="M"</formula>
    </cfRule>
    <cfRule type="expression" dxfId="965" priority="1311">
      <formula>A442="P"</formula>
    </cfRule>
  </conditionalFormatting>
  <conditionalFormatting sqref="L179">
    <cfRule type="containsText" dxfId="964" priority="1303" operator="containsText" text="Yes">
      <formula>NOT(ISERROR(SEARCH("Yes",L179)))</formula>
    </cfRule>
  </conditionalFormatting>
  <conditionalFormatting sqref="L179">
    <cfRule type="containsText" dxfId="963" priority="1302" operator="containsText" text="maybe">
      <formula>NOT(ISERROR(SEARCH("maybe",L179)))</formula>
    </cfRule>
  </conditionalFormatting>
  <conditionalFormatting sqref="L178">
    <cfRule type="containsText" dxfId="962" priority="1308" operator="containsText" text="Yes">
      <formula>NOT(ISERROR(SEARCH("Yes",L178)))</formula>
    </cfRule>
  </conditionalFormatting>
  <conditionalFormatting sqref="L178">
    <cfRule type="containsText" dxfId="961" priority="1307" operator="containsText" text="maybe">
      <formula>NOT(ISERROR(SEARCH("maybe",L178)))</formula>
    </cfRule>
  </conditionalFormatting>
  <conditionalFormatting sqref="L180">
    <cfRule type="containsText" dxfId="960" priority="1298" operator="containsText" text="Yes">
      <formula>NOT(ISERROR(SEARCH("Yes",L180)))</formula>
    </cfRule>
  </conditionalFormatting>
  <conditionalFormatting sqref="L180">
    <cfRule type="containsText" dxfId="959" priority="1297" operator="containsText" text="maybe">
      <formula>NOT(ISERROR(SEARCH("maybe",L180)))</formula>
    </cfRule>
  </conditionalFormatting>
  <conditionalFormatting sqref="L6">
    <cfRule type="containsText" dxfId="958" priority="1198" operator="containsText" text="Yes">
      <formula>NOT(ISERROR(SEARCH("Yes",L6)))</formula>
    </cfRule>
  </conditionalFormatting>
  <conditionalFormatting sqref="L6">
    <cfRule type="containsText" dxfId="957" priority="1197" operator="containsText" text="maybe">
      <formula>NOT(ISERROR(SEARCH("maybe",L6)))</formula>
    </cfRule>
  </conditionalFormatting>
  <conditionalFormatting sqref="L67">
    <cfRule type="containsText" dxfId="956" priority="1196" operator="containsText" text="Yes">
      <formula>NOT(ISERROR(SEARCH("Yes",L67)))</formula>
    </cfRule>
  </conditionalFormatting>
  <conditionalFormatting sqref="L67">
    <cfRule type="containsText" dxfId="955" priority="1195" operator="containsText" text="maybe">
      <formula>NOT(ISERROR(SEARCH("maybe",L67)))</formula>
    </cfRule>
  </conditionalFormatting>
  <conditionalFormatting sqref="L294:L295">
    <cfRule type="containsText" dxfId="954" priority="1194" operator="containsText" text="Yes">
      <formula>NOT(ISERROR(SEARCH("Yes",L294)))</formula>
    </cfRule>
  </conditionalFormatting>
  <conditionalFormatting sqref="L294:L295">
    <cfRule type="containsText" dxfId="953" priority="1193" operator="containsText" text="maybe">
      <formula>NOT(ISERROR(SEARCH("maybe",L294)))</formula>
    </cfRule>
  </conditionalFormatting>
  <conditionalFormatting sqref="L255">
    <cfRule type="containsText" dxfId="952" priority="1192" operator="containsText" text="Yes">
      <formula>NOT(ISERROR(SEARCH("Yes",L255)))</formula>
    </cfRule>
  </conditionalFormatting>
  <conditionalFormatting sqref="L255">
    <cfRule type="containsText" dxfId="951" priority="1191" operator="containsText" text="maybe">
      <formula>NOT(ISERROR(SEARCH("maybe",L255)))</formula>
    </cfRule>
  </conditionalFormatting>
  <conditionalFormatting sqref="B255">
    <cfRule type="expression" dxfId="950" priority="1188">
      <formula>A255="N"</formula>
    </cfRule>
    <cfRule type="expression" dxfId="949" priority="1189">
      <formula>A255="M"</formula>
    </cfRule>
    <cfRule type="expression" dxfId="948" priority="1190">
      <formula>A255="P"</formula>
    </cfRule>
  </conditionalFormatting>
  <conditionalFormatting sqref="L256">
    <cfRule type="containsText" dxfId="947" priority="1187" operator="containsText" text="Yes">
      <formula>NOT(ISERROR(SEARCH("Yes",L256)))</formula>
    </cfRule>
  </conditionalFormatting>
  <conditionalFormatting sqref="L256">
    <cfRule type="containsText" dxfId="946" priority="1186" operator="containsText" text="maybe">
      <formula>NOT(ISERROR(SEARCH("maybe",L256)))</formula>
    </cfRule>
  </conditionalFormatting>
  <conditionalFormatting sqref="B256">
    <cfRule type="expression" dxfId="945" priority="1183">
      <formula>A256="N"</formula>
    </cfRule>
    <cfRule type="expression" dxfId="944" priority="1184">
      <formula>A256="M"</formula>
    </cfRule>
    <cfRule type="expression" dxfId="943" priority="1185">
      <formula>A256="P"</formula>
    </cfRule>
  </conditionalFormatting>
  <conditionalFormatting sqref="L257">
    <cfRule type="containsText" dxfId="942" priority="1182" operator="containsText" text="Yes">
      <formula>NOT(ISERROR(SEARCH("Yes",L257)))</formula>
    </cfRule>
  </conditionalFormatting>
  <conditionalFormatting sqref="L257">
    <cfRule type="containsText" dxfId="941" priority="1181" operator="containsText" text="maybe">
      <formula>NOT(ISERROR(SEARCH("maybe",L257)))</formula>
    </cfRule>
  </conditionalFormatting>
  <conditionalFormatting sqref="B257">
    <cfRule type="expression" dxfId="940" priority="1178">
      <formula>A257="N"</formula>
    </cfRule>
    <cfRule type="expression" dxfId="939" priority="1179">
      <formula>A257="M"</formula>
    </cfRule>
    <cfRule type="expression" dxfId="938" priority="1180">
      <formula>A257="P"</formula>
    </cfRule>
  </conditionalFormatting>
  <conditionalFormatting sqref="L258">
    <cfRule type="containsText" dxfId="937" priority="1177" operator="containsText" text="Yes">
      <formula>NOT(ISERROR(SEARCH("Yes",L258)))</formula>
    </cfRule>
  </conditionalFormatting>
  <conditionalFormatting sqref="L258">
    <cfRule type="containsText" dxfId="936" priority="1176" operator="containsText" text="maybe">
      <formula>NOT(ISERROR(SEARCH("maybe",L258)))</formula>
    </cfRule>
  </conditionalFormatting>
  <conditionalFormatting sqref="B258">
    <cfRule type="expression" dxfId="935" priority="1173">
      <formula>A258="N"</formula>
    </cfRule>
    <cfRule type="expression" dxfId="934" priority="1174">
      <formula>A258="M"</formula>
    </cfRule>
    <cfRule type="expression" dxfId="933" priority="1175">
      <formula>A258="P"</formula>
    </cfRule>
  </conditionalFormatting>
  <conditionalFormatting sqref="L259">
    <cfRule type="containsText" dxfId="932" priority="1172" operator="containsText" text="Yes">
      <formula>NOT(ISERROR(SEARCH("Yes",L259)))</formula>
    </cfRule>
  </conditionalFormatting>
  <conditionalFormatting sqref="L259">
    <cfRule type="containsText" dxfId="931" priority="1171" operator="containsText" text="maybe">
      <formula>NOT(ISERROR(SEARCH("maybe",L259)))</formula>
    </cfRule>
  </conditionalFormatting>
  <conditionalFormatting sqref="B259">
    <cfRule type="expression" dxfId="930" priority="1168">
      <formula>A259="N"</formula>
    </cfRule>
    <cfRule type="expression" dxfId="929" priority="1169">
      <formula>A259="M"</formula>
    </cfRule>
    <cfRule type="expression" dxfId="928" priority="1170">
      <formula>A259="P"</formula>
    </cfRule>
  </conditionalFormatting>
  <conditionalFormatting sqref="L260">
    <cfRule type="containsText" dxfId="927" priority="1167" operator="containsText" text="Yes">
      <formula>NOT(ISERROR(SEARCH("Yes",L260)))</formula>
    </cfRule>
  </conditionalFormatting>
  <conditionalFormatting sqref="L260">
    <cfRule type="containsText" dxfId="926" priority="1166" operator="containsText" text="maybe">
      <formula>NOT(ISERROR(SEARCH("maybe",L260)))</formula>
    </cfRule>
  </conditionalFormatting>
  <conditionalFormatting sqref="B260">
    <cfRule type="expression" dxfId="925" priority="1163">
      <formula>A260="N"</formula>
    </cfRule>
    <cfRule type="expression" dxfId="924" priority="1164">
      <formula>A260="M"</formula>
    </cfRule>
    <cfRule type="expression" dxfId="923" priority="1165">
      <formula>A260="P"</formula>
    </cfRule>
  </conditionalFormatting>
  <conditionalFormatting sqref="L261">
    <cfRule type="containsText" dxfId="922" priority="1162" operator="containsText" text="Yes">
      <formula>NOT(ISERROR(SEARCH("Yes",L261)))</formula>
    </cfRule>
  </conditionalFormatting>
  <conditionalFormatting sqref="L261">
    <cfRule type="containsText" dxfId="921" priority="1161" operator="containsText" text="maybe">
      <formula>NOT(ISERROR(SEARCH("maybe",L261)))</formula>
    </cfRule>
  </conditionalFormatting>
  <conditionalFormatting sqref="B261">
    <cfRule type="expression" dxfId="920" priority="1158">
      <formula>A261="N"</formula>
    </cfRule>
    <cfRule type="expression" dxfId="919" priority="1159">
      <formula>A261="M"</formula>
    </cfRule>
    <cfRule type="expression" dxfId="918" priority="1160">
      <formula>A261="P"</formula>
    </cfRule>
  </conditionalFormatting>
  <conditionalFormatting sqref="L262">
    <cfRule type="containsText" dxfId="917" priority="1157" operator="containsText" text="Yes">
      <formula>NOT(ISERROR(SEARCH("Yes",L262)))</formula>
    </cfRule>
  </conditionalFormatting>
  <conditionalFormatting sqref="L262">
    <cfRule type="containsText" dxfId="916" priority="1156" operator="containsText" text="maybe">
      <formula>NOT(ISERROR(SEARCH("maybe",L262)))</formula>
    </cfRule>
  </conditionalFormatting>
  <conditionalFormatting sqref="B262">
    <cfRule type="expression" dxfId="915" priority="1153">
      <formula>A262="N"</formula>
    </cfRule>
    <cfRule type="expression" dxfId="914" priority="1154">
      <formula>A262="M"</formula>
    </cfRule>
    <cfRule type="expression" dxfId="913" priority="1155">
      <formula>A262="P"</formula>
    </cfRule>
  </conditionalFormatting>
  <conditionalFormatting sqref="L263">
    <cfRule type="containsText" dxfId="912" priority="1152" operator="containsText" text="Yes">
      <formula>NOT(ISERROR(SEARCH("Yes",L263)))</formula>
    </cfRule>
  </conditionalFormatting>
  <conditionalFormatting sqref="L263">
    <cfRule type="containsText" dxfId="911" priority="1151" operator="containsText" text="maybe">
      <formula>NOT(ISERROR(SEARCH("maybe",L263)))</formula>
    </cfRule>
  </conditionalFormatting>
  <conditionalFormatting sqref="B263">
    <cfRule type="expression" dxfId="910" priority="1148">
      <formula>A263="N"</formula>
    </cfRule>
    <cfRule type="expression" dxfId="909" priority="1149">
      <formula>A263="M"</formula>
    </cfRule>
    <cfRule type="expression" dxfId="908" priority="1150">
      <formula>A263="P"</formula>
    </cfRule>
  </conditionalFormatting>
  <conditionalFormatting sqref="L264">
    <cfRule type="containsText" dxfId="907" priority="1147" operator="containsText" text="Yes">
      <formula>NOT(ISERROR(SEARCH("Yes",L264)))</formula>
    </cfRule>
  </conditionalFormatting>
  <conditionalFormatting sqref="L264">
    <cfRule type="containsText" dxfId="906" priority="1146" operator="containsText" text="maybe">
      <formula>NOT(ISERROR(SEARCH("maybe",L264)))</formula>
    </cfRule>
  </conditionalFormatting>
  <conditionalFormatting sqref="B264">
    <cfRule type="expression" dxfId="905" priority="1143">
      <formula>A264="N"</formula>
    </cfRule>
    <cfRule type="expression" dxfId="904" priority="1144">
      <formula>A264="M"</formula>
    </cfRule>
    <cfRule type="expression" dxfId="903" priority="1145">
      <formula>A264="P"</formula>
    </cfRule>
  </conditionalFormatting>
  <conditionalFormatting sqref="L265">
    <cfRule type="containsText" dxfId="902" priority="1142" operator="containsText" text="Yes">
      <formula>NOT(ISERROR(SEARCH("Yes",L265)))</formula>
    </cfRule>
  </conditionalFormatting>
  <conditionalFormatting sqref="L265">
    <cfRule type="containsText" dxfId="901" priority="1141" operator="containsText" text="maybe">
      <formula>NOT(ISERROR(SEARCH("maybe",L265)))</formula>
    </cfRule>
  </conditionalFormatting>
  <conditionalFormatting sqref="B265">
    <cfRule type="expression" dxfId="900" priority="1138">
      <formula>A265="N"</formula>
    </cfRule>
    <cfRule type="expression" dxfId="899" priority="1139">
      <formula>A265="M"</formula>
    </cfRule>
    <cfRule type="expression" dxfId="898" priority="1140">
      <formula>A265="P"</formula>
    </cfRule>
  </conditionalFormatting>
  <conditionalFormatting sqref="L266">
    <cfRule type="containsText" dxfId="897" priority="1137" operator="containsText" text="Yes">
      <formula>NOT(ISERROR(SEARCH("Yes",L266)))</formula>
    </cfRule>
  </conditionalFormatting>
  <conditionalFormatting sqref="L266">
    <cfRule type="containsText" dxfId="896" priority="1136" operator="containsText" text="maybe">
      <formula>NOT(ISERROR(SEARCH("maybe",L266)))</formula>
    </cfRule>
  </conditionalFormatting>
  <conditionalFormatting sqref="B266">
    <cfRule type="expression" dxfId="895" priority="1133">
      <formula>A266="N"</formula>
    </cfRule>
    <cfRule type="expression" dxfId="894" priority="1134">
      <formula>A266="M"</formula>
    </cfRule>
    <cfRule type="expression" dxfId="893" priority="1135">
      <formula>A266="P"</formula>
    </cfRule>
  </conditionalFormatting>
  <conditionalFormatting sqref="L267">
    <cfRule type="containsText" dxfId="892" priority="1132" operator="containsText" text="Yes">
      <formula>NOT(ISERROR(SEARCH("Yes",L267)))</formula>
    </cfRule>
  </conditionalFormatting>
  <conditionalFormatting sqref="L267">
    <cfRule type="containsText" dxfId="891" priority="1131" operator="containsText" text="maybe">
      <formula>NOT(ISERROR(SEARCH("maybe",L267)))</formula>
    </cfRule>
  </conditionalFormatting>
  <conditionalFormatting sqref="B267">
    <cfRule type="expression" dxfId="890" priority="1128">
      <formula>A267="N"</formula>
    </cfRule>
    <cfRule type="expression" dxfId="889" priority="1129">
      <formula>A267="M"</formula>
    </cfRule>
    <cfRule type="expression" dxfId="888" priority="1130">
      <formula>A267="P"</formula>
    </cfRule>
  </conditionalFormatting>
  <conditionalFormatting sqref="L268">
    <cfRule type="containsText" dxfId="887" priority="1127" operator="containsText" text="Yes">
      <formula>NOT(ISERROR(SEARCH("Yes",L268)))</formula>
    </cfRule>
  </conditionalFormatting>
  <conditionalFormatting sqref="L268">
    <cfRule type="containsText" dxfId="886" priority="1126" operator="containsText" text="maybe">
      <formula>NOT(ISERROR(SEARCH("maybe",L268)))</formula>
    </cfRule>
  </conditionalFormatting>
  <conditionalFormatting sqref="B268">
    <cfRule type="expression" dxfId="885" priority="1123">
      <formula>A268="N"</formula>
    </cfRule>
    <cfRule type="expression" dxfId="884" priority="1124">
      <formula>A268="M"</formula>
    </cfRule>
    <cfRule type="expression" dxfId="883" priority="1125">
      <formula>A268="P"</formula>
    </cfRule>
  </conditionalFormatting>
  <conditionalFormatting sqref="L269">
    <cfRule type="containsText" dxfId="882" priority="1122" operator="containsText" text="Yes">
      <formula>NOT(ISERROR(SEARCH("Yes",L269)))</formula>
    </cfRule>
  </conditionalFormatting>
  <conditionalFormatting sqref="L269">
    <cfRule type="containsText" dxfId="881" priority="1121" operator="containsText" text="maybe">
      <formula>NOT(ISERROR(SEARCH("maybe",L269)))</formula>
    </cfRule>
  </conditionalFormatting>
  <conditionalFormatting sqref="B269">
    <cfRule type="expression" dxfId="880" priority="1118">
      <formula>A269="N"</formula>
    </cfRule>
    <cfRule type="expression" dxfId="879" priority="1119">
      <formula>A269="M"</formula>
    </cfRule>
    <cfRule type="expression" dxfId="878" priority="1120">
      <formula>A269="P"</formula>
    </cfRule>
  </conditionalFormatting>
  <conditionalFormatting sqref="L270">
    <cfRule type="containsText" dxfId="877" priority="1117" operator="containsText" text="Yes">
      <formula>NOT(ISERROR(SEARCH("Yes",L270)))</formula>
    </cfRule>
  </conditionalFormatting>
  <conditionalFormatting sqref="L270">
    <cfRule type="containsText" dxfId="876" priority="1116" operator="containsText" text="maybe">
      <formula>NOT(ISERROR(SEARCH("maybe",L270)))</formula>
    </cfRule>
  </conditionalFormatting>
  <conditionalFormatting sqref="B270">
    <cfRule type="expression" dxfId="875" priority="1113">
      <formula>A270="N"</formula>
    </cfRule>
    <cfRule type="expression" dxfId="874" priority="1114">
      <formula>A270="M"</formula>
    </cfRule>
    <cfRule type="expression" dxfId="873" priority="1115">
      <formula>A270="P"</formula>
    </cfRule>
  </conditionalFormatting>
  <conditionalFormatting sqref="L271">
    <cfRule type="containsText" dxfId="872" priority="1112" operator="containsText" text="Yes">
      <formula>NOT(ISERROR(SEARCH("Yes",L271)))</formula>
    </cfRule>
  </conditionalFormatting>
  <conditionalFormatting sqref="L271">
    <cfRule type="containsText" dxfId="871" priority="1111" operator="containsText" text="maybe">
      <formula>NOT(ISERROR(SEARCH("maybe",L271)))</formula>
    </cfRule>
  </conditionalFormatting>
  <conditionalFormatting sqref="B271">
    <cfRule type="expression" dxfId="870" priority="1108">
      <formula>A271="N"</formula>
    </cfRule>
    <cfRule type="expression" dxfId="869" priority="1109">
      <formula>A271="M"</formula>
    </cfRule>
    <cfRule type="expression" dxfId="868" priority="1110">
      <formula>A271="P"</formula>
    </cfRule>
  </conditionalFormatting>
  <conditionalFormatting sqref="L272">
    <cfRule type="containsText" dxfId="867" priority="1107" operator="containsText" text="Yes">
      <formula>NOT(ISERROR(SEARCH("Yes",L272)))</formula>
    </cfRule>
  </conditionalFormatting>
  <conditionalFormatting sqref="L272">
    <cfRule type="containsText" dxfId="866" priority="1106" operator="containsText" text="maybe">
      <formula>NOT(ISERROR(SEARCH("maybe",L272)))</formula>
    </cfRule>
  </conditionalFormatting>
  <conditionalFormatting sqref="B272">
    <cfRule type="expression" dxfId="865" priority="1103">
      <formula>A272="N"</formula>
    </cfRule>
    <cfRule type="expression" dxfId="864" priority="1104">
      <formula>A272="M"</formula>
    </cfRule>
    <cfRule type="expression" dxfId="863" priority="1105">
      <formula>A272="P"</formula>
    </cfRule>
  </conditionalFormatting>
  <conditionalFormatting sqref="L273">
    <cfRule type="containsText" dxfId="862" priority="1102" operator="containsText" text="Yes">
      <formula>NOT(ISERROR(SEARCH("Yes",L273)))</formula>
    </cfRule>
  </conditionalFormatting>
  <conditionalFormatting sqref="L273">
    <cfRule type="containsText" dxfId="861" priority="1101" operator="containsText" text="maybe">
      <formula>NOT(ISERROR(SEARCH("maybe",L273)))</formula>
    </cfRule>
  </conditionalFormatting>
  <conditionalFormatting sqref="B273">
    <cfRule type="expression" dxfId="860" priority="1098">
      <formula>A273="N"</formula>
    </cfRule>
    <cfRule type="expression" dxfId="859" priority="1099">
      <formula>A273="M"</formula>
    </cfRule>
    <cfRule type="expression" dxfId="858" priority="1100">
      <formula>A273="P"</formula>
    </cfRule>
  </conditionalFormatting>
  <conditionalFormatting sqref="L274">
    <cfRule type="containsText" dxfId="857" priority="1097" operator="containsText" text="Yes">
      <formula>NOT(ISERROR(SEARCH("Yes",L274)))</formula>
    </cfRule>
  </conditionalFormatting>
  <conditionalFormatting sqref="L274">
    <cfRule type="containsText" dxfId="856" priority="1096" operator="containsText" text="maybe">
      <formula>NOT(ISERROR(SEARCH("maybe",L274)))</formula>
    </cfRule>
  </conditionalFormatting>
  <conditionalFormatting sqref="B274">
    <cfRule type="expression" dxfId="855" priority="1093">
      <formula>A274="N"</formula>
    </cfRule>
    <cfRule type="expression" dxfId="854" priority="1094">
      <formula>A274="M"</formula>
    </cfRule>
    <cfRule type="expression" dxfId="853" priority="1095">
      <formula>A274="P"</formula>
    </cfRule>
  </conditionalFormatting>
  <conditionalFormatting sqref="L275">
    <cfRule type="containsText" dxfId="852" priority="1092" operator="containsText" text="Yes">
      <formula>NOT(ISERROR(SEARCH("Yes",L275)))</formula>
    </cfRule>
  </conditionalFormatting>
  <conditionalFormatting sqref="L275">
    <cfRule type="containsText" dxfId="851" priority="1091" operator="containsText" text="maybe">
      <formula>NOT(ISERROR(SEARCH("maybe",L275)))</formula>
    </cfRule>
  </conditionalFormatting>
  <conditionalFormatting sqref="B275">
    <cfRule type="expression" dxfId="850" priority="1088">
      <formula>A275="N"</formula>
    </cfRule>
    <cfRule type="expression" dxfId="849" priority="1089">
      <formula>A275="M"</formula>
    </cfRule>
    <cfRule type="expression" dxfId="848" priority="1090">
      <formula>A275="P"</formula>
    </cfRule>
  </conditionalFormatting>
  <conditionalFormatting sqref="L276">
    <cfRule type="containsText" dxfId="847" priority="1087" operator="containsText" text="Yes">
      <formula>NOT(ISERROR(SEARCH("Yes",L276)))</formula>
    </cfRule>
  </conditionalFormatting>
  <conditionalFormatting sqref="L276">
    <cfRule type="containsText" dxfId="846" priority="1086" operator="containsText" text="maybe">
      <formula>NOT(ISERROR(SEARCH("maybe",L276)))</formula>
    </cfRule>
  </conditionalFormatting>
  <conditionalFormatting sqref="B276">
    <cfRule type="expression" dxfId="845" priority="1083">
      <formula>A276="N"</formula>
    </cfRule>
    <cfRule type="expression" dxfId="844" priority="1084">
      <formula>A276="M"</formula>
    </cfRule>
    <cfRule type="expression" dxfId="843" priority="1085">
      <formula>A276="P"</formula>
    </cfRule>
  </conditionalFormatting>
  <conditionalFormatting sqref="L277">
    <cfRule type="containsText" dxfId="842" priority="1082" operator="containsText" text="Yes">
      <formula>NOT(ISERROR(SEARCH("Yes",L277)))</formula>
    </cfRule>
  </conditionalFormatting>
  <conditionalFormatting sqref="L277">
    <cfRule type="containsText" dxfId="841" priority="1081" operator="containsText" text="maybe">
      <formula>NOT(ISERROR(SEARCH("maybe",L277)))</formula>
    </cfRule>
  </conditionalFormatting>
  <conditionalFormatting sqref="B277">
    <cfRule type="expression" dxfId="840" priority="1078">
      <formula>A277="N"</formula>
    </cfRule>
    <cfRule type="expression" dxfId="839" priority="1079">
      <formula>A277="M"</formula>
    </cfRule>
    <cfRule type="expression" dxfId="838" priority="1080">
      <formula>A277="P"</formula>
    </cfRule>
  </conditionalFormatting>
  <conditionalFormatting sqref="L278">
    <cfRule type="containsText" dxfId="837" priority="1077" operator="containsText" text="Yes">
      <formula>NOT(ISERROR(SEARCH("Yes",L278)))</formula>
    </cfRule>
  </conditionalFormatting>
  <conditionalFormatting sqref="L278">
    <cfRule type="containsText" dxfId="836" priority="1076" operator="containsText" text="maybe">
      <formula>NOT(ISERROR(SEARCH("maybe",L278)))</formula>
    </cfRule>
  </conditionalFormatting>
  <conditionalFormatting sqref="B278">
    <cfRule type="expression" dxfId="835" priority="1073">
      <formula>A278="N"</formula>
    </cfRule>
    <cfRule type="expression" dxfId="834" priority="1074">
      <formula>A278="M"</formula>
    </cfRule>
    <cfRule type="expression" dxfId="833" priority="1075">
      <formula>A278="P"</formula>
    </cfRule>
  </conditionalFormatting>
  <conditionalFormatting sqref="L279">
    <cfRule type="containsText" dxfId="832" priority="1072" operator="containsText" text="Yes">
      <formula>NOT(ISERROR(SEARCH("Yes",L279)))</formula>
    </cfRule>
  </conditionalFormatting>
  <conditionalFormatting sqref="L279">
    <cfRule type="containsText" dxfId="831" priority="1071" operator="containsText" text="maybe">
      <formula>NOT(ISERROR(SEARCH("maybe",L279)))</formula>
    </cfRule>
  </conditionalFormatting>
  <conditionalFormatting sqref="B279">
    <cfRule type="expression" dxfId="830" priority="1068">
      <formula>A279="N"</formula>
    </cfRule>
    <cfRule type="expression" dxfId="829" priority="1069">
      <formula>A279="M"</formula>
    </cfRule>
    <cfRule type="expression" dxfId="828" priority="1070">
      <formula>A279="P"</formula>
    </cfRule>
  </conditionalFormatting>
  <conditionalFormatting sqref="L280">
    <cfRule type="containsText" dxfId="827" priority="1067" operator="containsText" text="Yes">
      <formula>NOT(ISERROR(SEARCH("Yes",L280)))</formula>
    </cfRule>
  </conditionalFormatting>
  <conditionalFormatting sqref="L280">
    <cfRule type="containsText" dxfId="826" priority="1066" operator="containsText" text="maybe">
      <formula>NOT(ISERROR(SEARCH("maybe",L280)))</formula>
    </cfRule>
  </conditionalFormatting>
  <conditionalFormatting sqref="B280">
    <cfRule type="expression" dxfId="825" priority="1063">
      <formula>A280="N"</formula>
    </cfRule>
    <cfRule type="expression" dxfId="824" priority="1064">
      <formula>A280="M"</formula>
    </cfRule>
    <cfRule type="expression" dxfId="823" priority="1065">
      <formula>A280="P"</formula>
    </cfRule>
  </conditionalFormatting>
  <conditionalFormatting sqref="L281:L282">
    <cfRule type="containsText" dxfId="822" priority="1062" operator="containsText" text="Yes">
      <formula>NOT(ISERROR(SEARCH("Yes",L281)))</formula>
    </cfRule>
  </conditionalFormatting>
  <conditionalFormatting sqref="L281:L282">
    <cfRule type="containsText" dxfId="821" priority="1061" operator="containsText" text="maybe">
      <formula>NOT(ISERROR(SEARCH("maybe",L281)))</formula>
    </cfRule>
  </conditionalFormatting>
  <conditionalFormatting sqref="L283">
    <cfRule type="containsText" dxfId="820" priority="1060" operator="containsText" text="Yes">
      <formula>NOT(ISERROR(SEARCH("Yes",L283)))</formula>
    </cfRule>
  </conditionalFormatting>
  <conditionalFormatting sqref="L283">
    <cfRule type="containsText" dxfId="819" priority="1059" operator="containsText" text="maybe">
      <formula>NOT(ISERROR(SEARCH("maybe",L283)))</formula>
    </cfRule>
  </conditionalFormatting>
  <conditionalFormatting sqref="B283">
    <cfRule type="expression" dxfId="818" priority="1056">
      <formula>A283="N"</formula>
    </cfRule>
    <cfRule type="expression" dxfId="817" priority="1057">
      <formula>A283="M"</formula>
    </cfRule>
    <cfRule type="expression" dxfId="816" priority="1058">
      <formula>A283="P"</formula>
    </cfRule>
  </conditionalFormatting>
  <conditionalFormatting sqref="L284">
    <cfRule type="containsText" dxfId="815" priority="1055" operator="containsText" text="Yes">
      <formula>NOT(ISERROR(SEARCH("Yes",L284)))</formula>
    </cfRule>
  </conditionalFormatting>
  <conditionalFormatting sqref="L284">
    <cfRule type="containsText" dxfId="814" priority="1054" operator="containsText" text="maybe">
      <formula>NOT(ISERROR(SEARCH("maybe",L284)))</formula>
    </cfRule>
  </conditionalFormatting>
  <conditionalFormatting sqref="B284">
    <cfRule type="expression" dxfId="813" priority="1051">
      <formula>A284="N"</formula>
    </cfRule>
    <cfRule type="expression" dxfId="812" priority="1052">
      <formula>A284="M"</formula>
    </cfRule>
    <cfRule type="expression" dxfId="811" priority="1053">
      <formula>A284="P"</formula>
    </cfRule>
  </conditionalFormatting>
  <conditionalFormatting sqref="L285">
    <cfRule type="containsText" dxfId="810" priority="1050" operator="containsText" text="Yes">
      <formula>NOT(ISERROR(SEARCH("Yes",L285)))</formula>
    </cfRule>
  </conditionalFormatting>
  <conditionalFormatting sqref="L285">
    <cfRule type="containsText" dxfId="809" priority="1049" operator="containsText" text="maybe">
      <formula>NOT(ISERROR(SEARCH("maybe",L285)))</formula>
    </cfRule>
  </conditionalFormatting>
  <conditionalFormatting sqref="B285">
    <cfRule type="expression" dxfId="808" priority="1046">
      <formula>A285="N"</formula>
    </cfRule>
    <cfRule type="expression" dxfId="807" priority="1047">
      <formula>A285="M"</formula>
    </cfRule>
    <cfRule type="expression" dxfId="806" priority="1048">
      <formula>A285="P"</formula>
    </cfRule>
  </conditionalFormatting>
  <conditionalFormatting sqref="L286">
    <cfRule type="containsText" dxfId="805" priority="1045" operator="containsText" text="Yes">
      <formula>NOT(ISERROR(SEARCH("Yes",L286)))</formula>
    </cfRule>
  </conditionalFormatting>
  <conditionalFormatting sqref="L286">
    <cfRule type="containsText" dxfId="804" priority="1044" operator="containsText" text="maybe">
      <formula>NOT(ISERROR(SEARCH("maybe",L286)))</formula>
    </cfRule>
  </conditionalFormatting>
  <conditionalFormatting sqref="B286">
    <cfRule type="expression" dxfId="803" priority="1041">
      <formula>A286="N"</formula>
    </cfRule>
    <cfRule type="expression" dxfId="802" priority="1042">
      <formula>A286="M"</formula>
    </cfRule>
    <cfRule type="expression" dxfId="801" priority="1043">
      <formula>A286="P"</formula>
    </cfRule>
  </conditionalFormatting>
  <conditionalFormatting sqref="L287">
    <cfRule type="containsText" dxfId="800" priority="1040" operator="containsText" text="Yes">
      <formula>NOT(ISERROR(SEARCH("Yes",L287)))</formula>
    </cfRule>
  </conditionalFormatting>
  <conditionalFormatting sqref="L287">
    <cfRule type="containsText" dxfId="799" priority="1039" operator="containsText" text="maybe">
      <formula>NOT(ISERROR(SEARCH("maybe",L287)))</formula>
    </cfRule>
  </conditionalFormatting>
  <conditionalFormatting sqref="B287">
    <cfRule type="expression" dxfId="798" priority="1036">
      <formula>A287="N"</formula>
    </cfRule>
    <cfRule type="expression" dxfId="797" priority="1037">
      <formula>A287="M"</formula>
    </cfRule>
    <cfRule type="expression" dxfId="796" priority="1038">
      <formula>A287="P"</formula>
    </cfRule>
  </conditionalFormatting>
  <conditionalFormatting sqref="L288">
    <cfRule type="containsText" dxfId="795" priority="1035" operator="containsText" text="Yes">
      <formula>NOT(ISERROR(SEARCH("Yes",L288)))</formula>
    </cfRule>
  </conditionalFormatting>
  <conditionalFormatting sqref="L288">
    <cfRule type="containsText" dxfId="794" priority="1034" operator="containsText" text="maybe">
      <formula>NOT(ISERROR(SEARCH("maybe",L288)))</formula>
    </cfRule>
  </conditionalFormatting>
  <conditionalFormatting sqref="B288">
    <cfRule type="expression" dxfId="793" priority="1031">
      <formula>A288="N"</formula>
    </cfRule>
    <cfRule type="expression" dxfId="792" priority="1032">
      <formula>A288="M"</formula>
    </cfRule>
    <cfRule type="expression" dxfId="791" priority="1033">
      <formula>A288="P"</formula>
    </cfRule>
  </conditionalFormatting>
  <conditionalFormatting sqref="L289">
    <cfRule type="containsText" dxfId="790" priority="1030" operator="containsText" text="Yes">
      <formula>NOT(ISERROR(SEARCH("Yes",L289)))</formula>
    </cfRule>
  </conditionalFormatting>
  <conditionalFormatting sqref="L289">
    <cfRule type="containsText" dxfId="789" priority="1029" operator="containsText" text="maybe">
      <formula>NOT(ISERROR(SEARCH("maybe",L289)))</formula>
    </cfRule>
  </conditionalFormatting>
  <conditionalFormatting sqref="B289">
    <cfRule type="expression" dxfId="788" priority="1026">
      <formula>A289="N"</formula>
    </cfRule>
    <cfRule type="expression" dxfId="787" priority="1027">
      <formula>A289="M"</formula>
    </cfRule>
    <cfRule type="expression" dxfId="786" priority="1028">
      <formula>A289="P"</formula>
    </cfRule>
  </conditionalFormatting>
  <conditionalFormatting sqref="L290">
    <cfRule type="containsText" dxfId="785" priority="1025" operator="containsText" text="Yes">
      <formula>NOT(ISERROR(SEARCH("Yes",L290)))</formula>
    </cfRule>
  </conditionalFormatting>
  <conditionalFormatting sqref="L290">
    <cfRule type="containsText" dxfId="784" priority="1024" operator="containsText" text="maybe">
      <formula>NOT(ISERROR(SEARCH("maybe",L290)))</formula>
    </cfRule>
  </conditionalFormatting>
  <conditionalFormatting sqref="B290">
    <cfRule type="expression" dxfId="783" priority="1021">
      <formula>A290="N"</formula>
    </cfRule>
    <cfRule type="expression" dxfId="782" priority="1022">
      <formula>A290="M"</formula>
    </cfRule>
    <cfRule type="expression" dxfId="781" priority="1023">
      <formula>A290="P"</formula>
    </cfRule>
  </conditionalFormatting>
  <conditionalFormatting sqref="L291">
    <cfRule type="containsText" dxfId="780" priority="1020" operator="containsText" text="Yes">
      <formula>NOT(ISERROR(SEARCH("Yes",L291)))</formula>
    </cfRule>
  </conditionalFormatting>
  <conditionalFormatting sqref="L291">
    <cfRule type="containsText" dxfId="779" priority="1019" operator="containsText" text="maybe">
      <formula>NOT(ISERROR(SEARCH("maybe",L291)))</formula>
    </cfRule>
  </conditionalFormatting>
  <conditionalFormatting sqref="B291">
    <cfRule type="expression" dxfId="778" priority="1016">
      <formula>A291="N"</formula>
    </cfRule>
    <cfRule type="expression" dxfId="777" priority="1017">
      <formula>A291="M"</formula>
    </cfRule>
    <cfRule type="expression" dxfId="776" priority="1018">
      <formula>A291="P"</formula>
    </cfRule>
  </conditionalFormatting>
  <conditionalFormatting sqref="L292">
    <cfRule type="containsText" dxfId="775" priority="1015" operator="containsText" text="Yes">
      <formula>NOT(ISERROR(SEARCH("Yes",L292)))</formula>
    </cfRule>
  </conditionalFormatting>
  <conditionalFormatting sqref="L292">
    <cfRule type="containsText" dxfId="774" priority="1014" operator="containsText" text="maybe">
      <formula>NOT(ISERROR(SEARCH("maybe",L292)))</formula>
    </cfRule>
  </conditionalFormatting>
  <conditionalFormatting sqref="B292">
    <cfRule type="expression" dxfId="773" priority="1011">
      <formula>A292="N"</formula>
    </cfRule>
    <cfRule type="expression" dxfId="772" priority="1012">
      <formula>A292="M"</formula>
    </cfRule>
    <cfRule type="expression" dxfId="771" priority="1013">
      <formula>A292="P"</formula>
    </cfRule>
  </conditionalFormatting>
  <conditionalFormatting sqref="L293">
    <cfRule type="containsText" dxfId="770" priority="1010" operator="containsText" text="Yes">
      <formula>NOT(ISERROR(SEARCH("Yes",L293)))</formula>
    </cfRule>
  </conditionalFormatting>
  <conditionalFormatting sqref="L293">
    <cfRule type="containsText" dxfId="769" priority="1009" operator="containsText" text="maybe">
      <formula>NOT(ISERROR(SEARCH("maybe",L293)))</formula>
    </cfRule>
  </conditionalFormatting>
  <conditionalFormatting sqref="B293">
    <cfRule type="expression" dxfId="768" priority="1006">
      <formula>A293="N"</formula>
    </cfRule>
    <cfRule type="expression" dxfId="767" priority="1007">
      <formula>A293="M"</formula>
    </cfRule>
    <cfRule type="expression" dxfId="766" priority="1008">
      <formula>A293="P"</formula>
    </cfRule>
  </conditionalFormatting>
  <conditionalFormatting sqref="L296">
    <cfRule type="containsText" dxfId="765" priority="1005" operator="containsText" text="Yes">
      <formula>NOT(ISERROR(SEARCH("Yes",L296)))</formula>
    </cfRule>
  </conditionalFormatting>
  <conditionalFormatting sqref="L296">
    <cfRule type="containsText" dxfId="764" priority="1004" operator="containsText" text="maybe">
      <formula>NOT(ISERROR(SEARCH("maybe",L296)))</formula>
    </cfRule>
  </conditionalFormatting>
  <conditionalFormatting sqref="L299">
    <cfRule type="containsText" dxfId="763" priority="1003" operator="containsText" text="Yes">
      <formula>NOT(ISERROR(SEARCH("Yes",L299)))</formula>
    </cfRule>
  </conditionalFormatting>
  <conditionalFormatting sqref="L299">
    <cfRule type="containsText" dxfId="762" priority="1002" operator="containsText" text="maybe">
      <formula>NOT(ISERROR(SEARCH("maybe",L299)))</formula>
    </cfRule>
  </conditionalFormatting>
  <conditionalFormatting sqref="B299">
    <cfRule type="expression" dxfId="761" priority="999">
      <formula>A299="N"</formula>
    </cfRule>
    <cfRule type="expression" dxfId="760" priority="1000">
      <formula>A299="M"</formula>
    </cfRule>
    <cfRule type="expression" dxfId="759" priority="1001">
      <formula>A299="P"</formula>
    </cfRule>
  </conditionalFormatting>
  <conditionalFormatting sqref="L301">
    <cfRule type="containsText" dxfId="758" priority="998" operator="containsText" text="Yes">
      <formula>NOT(ISERROR(SEARCH("Yes",L301)))</formula>
    </cfRule>
  </conditionalFormatting>
  <conditionalFormatting sqref="L301">
    <cfRule type="containsText" dxfId="757" priority="997" operator="containsText" text="maybe">
      <formula>NOT(ISERROR(SEARCH("maybe",L301)))</formula>
    </cfRule>
  </conditionalFormatting>
  <conditionalFormatting sqref="B301">
    <cfRule type="expression" dxfId="756" priority="994">
      <formula>A301="N"</formula>
    </cfRule>
    <cfRule type="expression" dxfId="755" priority="995">
      <formula>A301="M"</formula>
    </cfRule>
    <cfRule type="expression" dxfId="754" priority="996">
      <formula>A301="P"</formula>
    </cfRule>
  </conditionalFormatting>
  <conditionalFormatting sqref="L300">
    <cfRule type="containsText" dxfId="753" priority="993" operator="containsText" text="Yes">
      <formula>NOT(ISERROR(SEARCH("Yes",L300)))</formula>
    </cfRule>
  </conditionalFormatting>
  <conditionalFormatting sqref="L300">
    <cfRule type="containsText" dxfId="752" priority="992" operator="containsText" text="maybe">
      <formula>NOT(ISERROR(SEARCH("maybe",L300)))</formula>
    </cfRule>
  </conditionalFormatting>
  <conditionalFormatting sqref="L302">
    <cfRule type="containsText" dxfId="751" priority="991" operator="containsText" text="Yes">
      <formula>NOT(ISERROR(SEARCH("Yes",L302)))</formula>
    </cfRule>
  </conditionalFormatting>
  <conditionalFormatting sqref="L302">
    <cfRule type="containsText" dxfId="750" priority="990" operator="containsText" text="maybe">
      <formula>NOT(ISERROR(SEARCH("maybe",L302)))</formula>
    </cfRule>
  </conditionalFormatting>
  <conditionalFormatting sqref="B302">
    <cfRule type="expression" dxfId="749" priority="987">
      <formula>A302="N"</formula>
    </cfRule>
    <cfRule type="expression" dxfId="748" priority="988">
      <formula>A302="M"</formula>
    </cfRule>
    <cfRule type="expression" dxfId="747" priority="989">
      <formula>A302="P"</formula>
    </cfRule>
  </conditionalFormatting>
  <conditionalFormatting sqref="L303">
    <cfRule type="containsText" dxfId="746" priority="986" operator="containsText" text="Yes">
      <formula>NOT(ISERROR(SEARCH("Yes",L303)))</formula>
    </cfRule>
  </conditionalFormatting>
  <conditionalFormatting sqref="L303">
    <cfRule type="containsText" dxfId="745" priority="985" operator="containsText" text="maybe">
      <formula>NOT(ISERROR(SEARCH("maybe",L303)))</formula>
    </cfRule>
  </conditionalFormatting>
  <conditionalFormatting sqref="B303">
    <cfRule type="expression" dxfId="744" priority="982">
      <formula>A303="N"</formula>
    </cfRule>
    <cfRule type="expression" dxfId="743" priority="983">
      <formula>A303="M"</formula>
    </cfRule>
    <cfRule type="expression" dxfId="742" priority="984">
      <formula>A303="P"</formula>
    </cfRule>
  </conditionalFormatting>
  <conditionalFormatting sqref="L304">
    <cfRule type="containsText" dxfId="741" priority="981" operator="containsText" text="Yes">
      <formula>NOT(ISERROR(SEARCH("Yes",L304)))</formula>
    </cfRule>
  </conditionalFormatting>
  <conditionalFormatting sqref="L304">
    <cfRule type="containsText" dxfId="740" priority="980" operator="containsText" text="maybe">
      <formula>NOT(ISERROR(SEARCH("maybe",L304)))</formula>
    </cfRule>
  </conditionalFormatting>
  <conditionalFormatting sqref="B304">
    <cfRule type="expression" dxfId="739" priority="977">
      <formula>A304="N"</formula>
    </cfRule>
    <cfRule type="expression" dxfId="738" priority="978">
      <formula>A304="M"</formula>
    </cfRule>
    <cfRule type="expression" dxfId="737" priority="979">
      <formula>A304="P"</formula>
    </cfRule>
  </conditionalFormatting>
  <conditionalFormatting sqref="L305">
    <cfRule type="containsText" dxfId="736" priority="976" operator="containsText" text="Yes">
      <formula>NOT(ISERROR(SEARCH("Yes",L305)))</formula>
    </cfRule>
  </conditionalFormatting>
  <conditionalFormatting sqref="L305">
    <cfRule type="containsText" dxfId="735" priority="975" operator="containsText" text="maybe">
      <formula>NOT(ISERROR(SEARCH("maybe",L305)))</formula>
    </cfRule>
  </conditionalFormatting>
  <conditionalFormatting sqref="B305">
    <cfRule type="expression" dxfId="734" priority="972">
      <formula>A305="N"</formula>
    </cfRule>
    <cfRule type="expression" dxfId="733" priority="973">
      <formula>A305="M"</formula>
    </cfRule>
    <cfRule type="expression" dxfId="732" priority="974">
      <formula>A305="P"</formula>
    </cfRule>
  </conditionalFormatting>
  <conditionalFormatting sqref="L306">
    <cfRule type="containsText" dxfId="731" priority="971" operator="containsText" text="Yes">
      <formula>NOT(ISERROR(SEARCH("Yes",L306)))</formula>
    </cfRule>
  </conditionalFormatting>
  <conditionalFormatting sqref="L306">
    <cfRule type="containsText" dxfId="730" priority="970" operator="containsText" text="maybe">
      <formula>NOT(ISERROR(SEARCH("maybe",L306)))</formula>
    </cfRule>
  </conditionalFormatting>
  <conditionalFormatting sqref="B306">
    <cfRule type="expression" dxfId="729" priority="967">
      <formula>A306="N"</formula>
    </cfRule>
    <cfRule type="expression" dxfId="728" priority="968">
      <formula>A306="M"</formula>
    </cfRule>
    <cfRule type="expression" dxfId="727" priority="969">
      <formula>A306="P"</formula>
    </cfRule>
  </conditionalFormatting>
  <conditionalFormatting sqref="L307">
    <cfRule type="containsText" dxfId="726" priority="966" operator="containsText" text="Yes">
      <formula>NOT(ISERROR(SEARCH("Yes",L307)))</formula>
    </cfRule>
  </conditionalFormatting>
  <conditionalFormatting sqref="L307">
    <cfRule type="containsText" dxfId="725" priority="965" operator="containsText" text="maybe">
      <formula>NOT(ISERROR(SEARCH("maybe",L307)))</formula>
    </cfRule>
  </conditionalFormatting>
  <conditionalFormatting sqref="B307">
    <cfRule type="expression" dxfId="724" priority="962">
      <formula>A307="N"</formula>
    </cfRule>
    <cfRule type="expression" dxfId="723" priority="963">
      <formula>A307="M"</formula>
    </cfRule>
    <cfRule type="expression" dxfId="722" priority="964">
      <formula>A307="P"</formula>
    </cfRule>
  </conditionalFormatting>
  <conditionalFormatting sqref="L308">
    <cfRule type="containsText" dxfId="721" priority="961" operator="containsText" text="Yes">
      <formula>NOT(ISERROR(SEARCH("Yes",L308)))</formula>
    </cfRule>
  </conditionalFormatting>
  <conditionalFormatting sqref="L308">
    <cfRule type="containsText" dxfId="720" priority="960" operator="containsText" text="maybe">
      <formula>NOT(ISERROR(SEARCH("maybe",L308)))</formula>
    </cfRule>
  </conditionalFormatting>
  <conditionalFormatting sqref="B308">
    <cfRule type="expression" dxfId="719" priority="957">
      <formula>A308="N"</formula>
    </cfRule>
    <cfRule type="expression" dxfId="718" priority="958">
      <formula>A308="M"</formula>
    </cfRule>
    <cfRule type="expression" dxfId="717" priority="959">
      <formula>A308="P"</formula>
    </cfRule>
  </conditionalFormatting>
  <conditionalFormatting sqref="L309">
    <cfRule type="containsText" dxfId="716" priority="956" operator="containsText" text="Yes">
      <formula>NOT(ISERROR(SEARCH("Yes",L309)))</formula>
    </cfRule>
  </conditionalFormatting>
  <conditionalFormatting sqref="L309">
    <cfRule type="containsText" dxfId="715" priority="955" operator="containsText" text="maybe">
      <formula>NOT(ISERROR(SEARCH("maybe",L309)))</formula>
    </cfRule>
  </conditionalFormatting>
  <conditionalFormatting sqref="B309">
    <cfRule type="expression" dxfId="714" priority="952">
      <formula>A309="N"</formula>
    </cfRule>
    <cfRule type="expression" dxfId="713" priority="953">
      <formula>A309="M"</formula>
    </cfRule>
    <cfRule type="expression" dxfId="712" priority="954">
      <formula>A309="P"</formula>
    </cfRule>
  </conditionalFormatting>
  <conditionalFormatting sqref="L310">
    <cfRule type="containsText" dxfId="711" priority="951" operator="containsText" text="Yes">
      <formula>NOT(ISERROR(SEARCH("Yes",L310)))</formula>
    </cfRule>
  </conditionalFormatting>
  <conditionalFormatting sqref="L310">
    <cfRule type="containsText" dxfId="710" priority="950" operator="containsText" text="maybe">
      <formula>NOT(ISERROR(SEARCH("maybe",L310)))</formula>
    </cfRule>
  </conditionalFormatting>
  <conditionalFormatting sqref="B310">
    <cfRule type="expression" dxfId="709" priority="947">
      <formula>A310="N"</formula>
    </cfRule>
    <cfRule type="expression" dxfId="708" priority="948">
      <formula>A310="M"</formula>
    </cfRule>
    <cfRule type="expression" dxfId="707" priority="949">
      <formula>A310="P"</formula>
    </cfRule>
  </conditionalFormatting>
  <conditionalFormatting sqref="L311">
    <cfRule type="containsText" dxfId="706" priority="946" operator="containsText" text="Yes">
      <formula>NOT(ISERROR(SEARCH("Yes",L311)))</formula>
    </cfRule>
  </conditionalFormatting>
  <conditionalFormatting sqref="L311">
    <cfRule type="containsText" dxfId="705" priority="945" operator="containsText" text="maybe">
      <formula>NOT(ISERROR(SEARCH("maybe",L311)))</formula>
    </cfRule>
  </conditionalFormatting>
  <conditionalFormatting sqref="B311">
    <cfRule type="expression" dxfId="704" priority="942">
      <formula>A311="N"</formula>
    </cfRule>
    <cfRule type="expression" dxfId="703" priority="943">
      <formula>A311="M"</formula>
    </cfRule>
    <cfRule type="expression" dxfId="702" priority="944">
      <formula>A311="P"</formula>
    </cfRule>
  </conditionalFormatting>
  <conditionalFormatting sqref="L312">
    <cfRule type="containsText" dxfId="701" priority="941" operator="containsText" text="Yes">
      <formula>NOT(ISERROR(SEARCH("Yes",L312)))</formula>
    </cfRule>
  </conditionalFormatting>
  <conditionalFormatting sqref="L312">
    <cfRule type="containsText" dxfId="700" priority="940" operator="containsText" text="maybe">
      <formula>NOT(ISERROR(SEARCH("maybe",L312)))</formula>
    </cfRule>
  </conditionalFormatting>
  <conditionalFormatting sqref="B312">
    <cfRule type="expression" dxfId="699" priority="937">
      <formula>A312="N"</formula>
    </cfRule>
    <cfRule type="expression" dxfId="698" priority="938">
      <formula>A312="M"</formula>
    </cfRule>
    <cfRule type="expression" dxfId="697" priority="939">
      <formula>A312="P"</formula>
    </cfRule>
  </conditionalFormatting>
  <conditionalFormatting sqref="L313">
    <cfRule type="containsText" dxfId="696" priority="936" operator="containsText" text="Yes">
      <formula>NOT(ISERROR(SEARCH("Yes",L313)))</formula>
    </cfRule>
  </conditionalFormatting>
  <conditionalFormatting sqref="L313">
    <cfRule type="containsText" dxfId="695" priority="935" operator="containsText" text="maybe">
      <formula>NOT(ISERROR(SEARCH("maybe",L313)))</formula>
    </cfRule>
  </conditionalFormatting>
  <conditionalFormatting sqref="B313">
    <cfRule type="expression" dxfId="694" priority="932">
      <formula>A313="N"</formula>
    </cfRule>
    <cfRule type="expression" dxfId="693" priority="933">
      <formula>A313="M"</formula>
    </cfRule>
    <cfRule type="expression" dxfId="692" priority="934">
      <formula>A313="P"</formula>
    </cfRule>
  </conditionalFormatting>
  <conditionalFormatting sqref="L314">
    <cfRule type="containsText" dxfId="691" priority="931" operator="containsText" text="Yes">
      <formula>NOT(ISERROR(SEARCH("Yes",L314)))</formula>
    </cfRule>
  </conditionalFormatting>
  <conditionalFormatting sqref="L314">
    <cfRule type="containsText" dxfId="690" priority="930" operator="containsText" text="maybe">
      <formula>NOT(ISERROR(SEARCH("maybe",L314)))</formula>
    </cfRule>
  </conditionalFormatting>
  <conditionalFormatting sqref="B314">
    <cfRule type="expression" dxfId="689" priority="927">
      <formula>A314="N"</formula>
    </cfRule>
    <cfRule type="expression" dxfId="688" priority="928">
      <formula>A314="M"</formula>
    </cfRule>
    <cfRule type="expression" dxfId="687" priority="929">
      <formula>A314="P"</formula>
    </cfRule>
  </conditionalFormatting>
  <conditionalFormatting sqref="L315">
    <cfRule type="containsText" dxfId="686" priority="926" operator="containsText" text="Yes">
      <formula>NOT(ISERROR(SEARCH("Yes",L315)))</formula>
    </cfRule>
  </conditionalFormatting>
  <conditionalFormatting sqref="L315">
    <cfRule type="containsText" dxfId="685" priority="925" operator="containsText" text="maybe">
      <formula>NOT(ISERROR(SEARCH("maybe",L315)))</formula>
    </cfRule>
  </conditionalFormatting>
  <conditionalFormatting sqref="B315">
    <cfRule type="expression" dxfId="684" priority="922">
      <formula>A315="N"</formula>
    </cfRule>
    <cfRule type="expression" dxfId="683" priority="923">
      <formula>A315="M"</formula>
    </cfRule>
    <cfRule type="expression" dxfId="682" priority="924">
      <formula>A315="P"</formula>
    </cfRule>
  </conditionalFormatting>
  <conditionalFormatting sqref="L320">
    <cfRule type="containsText" dxfId="681" priority="899" operator="containsText" text="Yes">
      <formula>NOT(ISERROR(SEARCH("Yes",L320)))</formula>
    </cfRule>
  </conditionalFormatting>
  <conditionalFormatting sqref="L320">
    <cfRule type="containsText" dxfId="680" priority="898" operator="containsText" text="maybe">
      <formula>NOT(ISERROR(SEARCH("maybe",L320)))</formula>
    </cfRule>
  </conditionalFormatting>
  <conditionalFormatting sqref="B320">
    <cfRule type="expression" dxfId="679" priority="895">
      <formula>A320="N"</formula>
    </cfRule>
    <cfRule type="expression" dxfId="678" priority="896">
      <formula>A320="M"</formula>
    </cfRule>
    <cfRule type="expression" dxfId="677" priority="897">
      <formula>A320="P"</formula>
    </cfRule>
  </conditionalFormatting>
  <conditionalFormatting sqref="L316">
    <cfRule type="containsText" dxfId="676" priority="916" operator="containsText" text="Yes">
      <formula>NOT(ISERROR(SEARCH("Yes",L316)))</formula>
    </cfRule>
  </conditionalFormatting>
  <conditionalFormatting sqref="L316">
    <cfRule type="containsText" dxfId="675" priority="915" operator="containsText" text="maybe">
      <formula>NOT(ISERROR(SEARCH("maybe",L316)))</formula>
    </cfRule>
  </conditionalFormatting>
  <conditionalFormatting sqref="B316">
    <cfRule type="expression" dxfId="674" priority="912">
      <formula>A316="N"</formula>
    </cfRule>
    <cfRule type="expression" dxfId="673" priority="913">
      <formula>A316="M"</formula>
    </cfRule>
    <cfRule type="expression" dxfId="672" priority="914">
      <formula>A316="P"</formula>
    </cfRule>
  </conditionalFormatting>
  <conditionalFormatting sqref="L317">
    <cfRule type="containsText" dxfId="671" priority="911" operator="containsText" text="Yes">
      <formula>NOT(ISERROR(SEARCH("Yes",L317)))</formula>
    </cfRule>
  </conditionalFormatting>
  <conditionalFormatting sqref="L317">
    <cfRule type="containsText" dxfId="670" priority="910" operator="containsText" text="maybe">
      <formula>NOT(ISERROR(SEARCH("maybe",L317)))</formula>
    </cfRule>
  </conditionalFormatting>
  <conditionalFormatting sqref="B317">
    <cfRule type="expression" dxfId="669" priority="907">
      <formula>A317="N"</formula>
    </cfRule>
    <cfRule type="expression" dxfId="668" priority="908">
      <formula>A317="M"</formula>
    </cfRule>
    <cfRule type="expression" dxfId="667" priority="909">
      <formula>A317="P"</formula>
    </cfRule>
  </conditionalFormatting>
  <conditionalFormatting sqref="L319">
    <cfRule type="containsText" dxfId="666" priority="906" operator="containsText" text="Yes">
      <formula>NOT(ISERROR(SEARCH("Yes",L319)))</formula>
    </cfRule>
  </conditionalFormatting>
  <conditionalFormatting sqref="L319">
    <cfRule type="containsText" dxfId="665" priority="905" operator="containsText" text="maybe">
      <formula>NOT(ISERROR(SEARCH("maybe",L319)))</formula>
    </cfRule>
  </conditionalFormatting>
  <conditionalFormatting sqref="B319">
    <cfRule type="expression" dxfId="664" priority="902">
      <formula>A319="N"</formula>
    </cfRule>
    <cfRule type="expression" dxfId="663" priority="903">
      <formula>A319="M"</formula>
    </cfRule>
    <cfRule type="expression" dxfId="662" priority="904">
      <formula>A319="P"</formula>
    </cfRule>
  </conditionalFormatting>
  <conditionalFormatting sqref="L318">
    <cfRule type="containsText" dxfId="661" priority="901" operator="containsText" text="Yes">
      <formula>NOT(ISERROR(SEARCH("Yes",L318)))</formula>
    </cfRule>
  </conditionalFormatting>
  <conditionalFormatting sqref="L318">
    <cfRule type="containsText" dxfId="660" priority="900" operator="containsText" text="maybe">
      <formula>NOT(ISERROR(SEARCH("maybe",L318)))</formula>
    </cfRule>
  </conditionalFormatting>
  <conditionalFormatting sqref="L323">
    <cfRule type="containsText" dxfId="659" priority="884" operator="containsText" text="Yes">
      <formula>NOT(ISERROR(SEARCH("Yes",L323)))</formula>
    </cfRule>
  </conditionalFormatting>
  <conditionalFormatting sqref="L323">
    <cfRule type="containsText" dxfId="658" priority="883" operator="containsText" text="maybe">
      <formula>NOT(ISERROR(SEARCH("maybe",L323)))</formula>
    </cfRule>
  </conditionalFormatting>
  <conditionalFormatting sqref="B323">
    <cfRule type="expression" dxfId="657" priority="880">
      <formula>A323="N"</formula>
    </cfRule>
    <cfRule type="expression" dxfId="656" priority="881">
      <formula>A323="M"</formula>
    </cfRule>
    <cfRule type="expression" dxfId="655" priority="882">
      <formula>A323="P"</formula>
    </cfRule>
  </conditionalFormatting>
  <conditionalFormatting sqref="L321">
    <cfRule type="containsText" dxfId="654" priority="894" operator="containsText" text="Yes">
      <formula>NOT(ISERROR(SEARCH("Yes",L321)))</formula>
    </cfRule>
  </conditionalFormatting>
  <conditionalFormatting sqref="L321">
    <cfRule type="containsText" dxfId="653" priority="893" operator="containsText" text="maybe">
      <formula>NOT(ISERROR(SEARCH("maybe",L321)))</formula>
    </cfRule>
  </conditionalFormatting>
  <conditionalFormatting sqref="B321">
    <cfRule type="expression" dxfId="652" priority="890">
      <formula>A321="N"</formula>
    </cfRule>
    <cfRule type="expression" dxfId="651" priority="891">
      <formula>A321="M"</formula>
    </cfRule>
    <cfRule type="expression" dxfId="650" priority="892">
      <formula>A321="P"</formula>
    </cfRule>
  </conditionalFormatting>
  <conditionalFormatting sqref="L322">
    <cfRule type="containsText" dxfId="649" priority="889" operator="containsText" text="Yes">
      <formula>NOT(ISERROR(SEARCH("Yes",L322)))</formula>
    </cfRule>
  </conditionalFormatting>
  <conditionalFormatting sqref="L322">
    <cfRule type="containsText" dxfId="648" priority="888" operator="containsText" text="maybe">
      <formula>NOT(ISERROR(SEARCH("maybe",L322)))</formula>
    </cfRule>
  </conditionalFormatting>
  <conditionalFormatting sqref="B322">
    <cfRule type="expression" dxfId="647" priority="885">
      <formula>A322="N"</formula>
    </cfRule>
    <cfRule type="expression" dxfId="646" priority="886">
      <formula>A322="M"</formula>
    </cfRule>
    <cfRule type="expression" dxfId="645" priority="887">
      <formula>A322="P"</formula>
    </cfRule>
  </conditionalFormatting>
  <conditionalFormatting sqref="L328">
    <cfRule type="containsText" dxfId="644" priority="862" operator="containsText" text="Yes">
      <formula>NOT(ISERROR(SEARCH("Yes",L328)))</formula>
    </cfRule>
  </conditionalFormatting>
  <conditionalFormatting sqref="L328">
    <cfRule type="containsText" dxfId="643" priority="861" operator="containsText" text="maybe">
      <formula>NOT(ISERROR(SEARCH("maybe",L328)))</formula>
    </cfRule>
  </conditionalFormatting>
  <conditionalFormatting sqref="B328">
    <cfRule type="expression" dxfId="642" priority="858">
      <formula>A328="N"</formula>
    </cfRule>
    <cfRule type="expression" dxfId="641" priority="859">
      <formula>A328="M"</formula>
    </cfRule>
    <cfRule type="expression" dxfId="640" priority="860">
      <formula>A328="P"</formula>
    </cfRule>
  </conditionalFormatting>
  <conditionalFormatting sqref="L324">
    <cfRule type="containsText" dxfId="639" priority="879" operator="containsText" text="Yes">
      <formula>NOT(ISERROR(SEARCH("Yes",L324)))</formula>
    </cfRule>
  </conditionalFormatting>
  <conditionalFormatting sqref="L324">
    <cfRule type="containsText" dxfId="638" priority="878" operator="containsText" text="maybe">
      <formula>NOT(ISERROR(SEARCH("maybe",L324)))</formula>
    </cfRule>
  </conditionalFormatting>
  <conditionalFormatting sqref="B324">
    <cfRule type="expression" dxfId="637" priority="875">
      <formula>A324="N"</formula>
    </cfRule>
    <cfRule type="expression" dxfId="636" priority="876">
      <formula>A324="M"</formula>
    </cfRule>
    <cfRule type="expression" dxfId="635" priority="877">
      <formula>A324="P"</formula>
    </cfRule>
  </conditionalFormatting>
  <conditionalFormatting sqref="L325">
    <cfRule type="containsText" dxfId="634" priority="874" operator="containsText" text="Yes">
      <formula>NOT(ISERROR(SEARCH("Yes",L325)))</formula>
    </cfRule>
  </conditionalFormatting>
  <conditionalFormatting sqref="L325">
    <cfRule type="containsText" dxfId="633" priority="873" operator="containsText" text="maybe">
      <formula>NOT(ISERROR(SEARCH("maybe",L325)))</formula>
    </cfRule>
  </conditionalFormatting>
  <conditionalFormatting sqref="B325">
    <cfRule type="expression" dxfId="632" priority="870">
      <formula>A325="N"</formula>
    </cfRule>
    <cfRule type="expression" dxfId="631" priority="871">
      <formula>A325="M"</formula>
    </cfRule>
    <cfRule type="expression" dxfId="630" priority="872">
      <formula>A325="P"</formula>
    </cfRule>
  </conditionalFormatting>
  <conditionalFormatting sqref="L327">
    <cfRule type="containsText" dxfId="629" priority="869" operator="containsText" text="Yes">
      <formula>NOT(ISERROR(SEARCH("Yes",L327)))</formula>
    </cfRule>
  </conditionalFormatting>
  <conditionalFormatting sqref="L327">
    <cfRule type="containsText" dxfId="628" priority="868" operator="containsText" text="maybe">
      <formula>NOT(ISERROR(SEARCH("maybe",L327)))</formula>
    </cfRule>
  </conditionalFormatting>
  <conditionalFormatting sqref="B327">
    <cfRule type="expression" dxfId="627" priority="865">
      <formula>A327="N"</formula>
    </cfRule>
    <cfRule type="expression" dxfId="626" priority="866">
      <formula>A327="M"</formula>
    </cfRule>
    <cfRule type="expression" dxfId="625" priority="867">
      <formula>A327="P"</formula>
    </cfRule>
  </conditionalFormatting>
  <conditionalFormatting sqref="L326">
    <cfRule type="containsText" dxfId="624" priority="864" operator="containsText" text="Yes">
      <formula>NOT(ISERROR(SEARCH("Yes",L326)))</formula>
    </cfRule>
  </conditionalFormatting>
  <conditionalFormatting sqref="L326">
    <cfRule type="containsText" dxfId="623" priority="863" operator="containsText" text="maybe">
      <formula>NOT(ISERROR(SEARCH("maybe",L326)))</formula>
    </cfRule>
  </conditionalFormatting>
  <conditionalFormatting sqref="L333">
    <cfRule type="containsText" dxfId="622" priority="827" operator="containsText" text="Yes">
      <formula>NOT(ISERROR(SEARCH("Yes",L333)))</formula>
    </cfRule>
  </conditionalFormatting>
  <conditionalFormatting sqref="L333">
    <cfRule type="containsText" dxfId="621" priority="826" operator="containsText" text="maybe">
      <formula>NOT(ISERROR(SEARCH("maybe",L333)))</formula>
    </cfRule>
  </conditionalFormatting>
  <conditionalFormatting sqref="B333">
    <cfRule type="expression" dxfId="620" priority="823">
      <formula>A333="N"</formula>
    </cfRule>
    <cfRule type="expression" dxfId="619" priority="824">
      <formula>A333="M"</formula>
    </cfRule>
    <cfRule type="expression" dxfId="618" priority="825">
      <formula>A333="P"</formula>
    </cfRule>
  </conditionalFormatting>
  <conditionalFormatting sqref="L329">
    <cfRule type="containsText" dxfId="617" priority="857" operator="containsText" text="Yes">
      <formula>NOT(ISERROR(SEARCH("Yes",L329)))</formula>
    </cfRule>
  </conditionalFormatting>
  <conditionalFormatting sqref="L329">
    <cfRule type="containsText" dxfId="616" priority="856" operator="containsText" text="maybe">
      <formula>NOT(ISERROR(SEARCH("maybe",L329)))</formula>
    </cfRule>
  </conditionalFormatting>
  <conditionalFormatting sqref="B329">
    <cfRule type="expression" dxfId="615" priority="853">
      <formula>A329="N"</formula>
    </cfRule>
    <cfRule type="expression" dxfId="614" priority="854">
      <formula>A329="M"</formula>
    </cfRule>
    <cfRule type="expression" dxfId="613" priority="855">
      <formula>A329="P"</formula>
    </cfRule>
  </conditionalFormatting>
  <conditionalFormatting sqref="L330">
    <cfRule type="containsText" dxfId="612" priority="852" operator="containsText" text="Yes">
      <formula>NOT(ISERROR(SEARCH("Yes",L330)))</formula>
    </cfRule>
  </conditionalFormatting>
  <conditionalFormatting sqref="L330">
    <cfRule type="containsText" dxfId="611" priority="851" operator="containsText" text="maybe">
      <formula>NOT(ISERROR(SEARCH("maybe",L330)))</formula>
    </cfRule>
  </conditionalFormatting>
  <conditionalFormatting sqref="B330">
    <cfRule type="expression" dxfId="610" priority="848">
      <formula>A330="N"</formula>
    </cfRule>
    <cfRule type="expression" dxfId="609" priority="849">
      <formula>A330="M"</formula>
    </cfRule>
    <cfRule type="expression" dxfId="608" priority="850">
      <formula>A330="P"</formula>
    </cfRule>
  </conditionalFormatting>
  <conditionalFormatting sqref="L337">
    <cfRule type="containsText" dxfId="607" priority="802" operator="containsText" text="Yes">
      <formula>NOT(ISERROR(SEARCH("Yes",L337)))</formula>
    </cfRule>
  </conditionalFormatting>
  <conditionalFormatting sqref="L337">
    <cfRule type="containsText" dxfId="606" priority="801" operator="containsText" text="maybe">
      <formula>NOT(ISERROR(SEARCH("maybe",L337)))</formula>
    </cfRule>
  </conditionalFormatting>
  <conditionalFormatting sqref="B337">
    <cfRule type="expression" dxfId="605" priority="798">
      <formula>A337="N"</formula>
    </cfRule>
    <cfRule type="expression" dxfId="604" priority="799">
      <formula>A337="M"</formula>
    </cfRule>
    <cfRule type="expression" dxfId="603" priority="800">
      <formula>A337="P"</formula>
    </cfRule>
  </conditionalFormatting>
  <conditionalFormatting sqref="L331">
    <cfRule type="containsText" dxfId="602" priority="847" operator="containsText" text="Yes">
      <formula>NOT(ISERROR(SEARCH("Yes",L331)))</formula>
    </cfRule>
  </conditionalFormatting>
  <conditionalFormatting sqref="L331">
    <cfRule type="containsText" dxfId="601" priority="846" operator="containsText" text="maybe">
      <formula>NOT(ISERROR(SEARCH("maybe",L331)))</formula>
    </cfRule>
  </conditionalFormatting>
  <conditionalFormatting sqref="B331">
    <cfRule type="expression" dxfId="600" priority="843">
      <formula>A331="N"</formula>
    </cfRule>
    <cfRule type="expression" dxfId="599" priority="844">
      <formula>A331="M"</formula>
    </cfRule>
    <cfRule type="expression" dxfId="598" priority="845">
      <formula>A331="P"</formula>
    </cfRule>
  </conditionalFormatting>
  <conditionalFormatting sqref="L334">
    <cfRule type="containsText" dxfId="597" priority="822" operator="containsText" text="Yes">
      <formula>NOT(ISERROR(SEARCH("Yes",L334)))</formula>
    </cfRule>
  </conditionalFormatting>
  <conditionalFormatting sqref="L334">
    <cfRule type="containsText" dxfId="596" priority="821" operator="containsText" text="maybe">
      <formula>NOT(ISERROR(SEARCH("maybe",L334)))</formula>
    </cfRule>
  </conditionalFormatting>
  <conditionalFormatting sqref="B334">
    <cfRule type="expression" dxfId="595" priority="818">
      <formula>A334="N"</formula>
    </cfRule>
    <cfRule type="expression" dxfId="594" priority="819">
      <formula>A334="M"</formula>
    </cfRule>
    <cfRule type="expression" dxfId="593" priority="820">
      <formula>A334="P"</formula>
    </cfRule>
  </conditionalFormatting>
  <conditionalFormatting sqref="L352">
    <cfRule type="containsText" dxfId="592" priority="728" operator="containsText" text="Yes">
      <formula>NOT(ISERROR(SEARCH("Yes",L352)))</formula>
    </cfRule>
  </conditionalFormatting>
  <conditionalFormatting sqref="L352">
    <cfRule type="containsText" dxfId="591" priority="727" operator="containsText" text="maybe">
      <formula>NOT(ISERROR(SEARCH("maybe",L352)))</formula>
    </cfRule>
  </conditionalFormatting>
  <conditionalFormatting sqref="B352">
    <cfRule type="expression" dxfId="590" priority="724">
      <formula>A352="N"</formula>
    </cfRule>
    <cfRule type="expression" dxfId="589" priority="725">
      <formula>A352="M"</formula>
    </cfRule>
    <cfRule type="expression" dxfId="588" priority="726">
      <formula>A352="P"</formula>
    </cfRule>
  </conditionalFormatting>
  <conditionalFormatting sqref="L353">
    <cfRule type="containsText" dxfId="587" priority="723" operator="containsText" text="Yes">
      <formula>NOT(ISERROR(SEARCH("Yes",L353)))</formula>
    </cfRule>
  </conditionalFormatting>
  <conditionalFormatting sqref="L353">
    <cfRule type="containsText" dxfId="586" priority="722" operator="containsText" text="maybe">
      <formula>NOT(ISERROR(SEARCH("maybe",L353)))</formula>
    </cfRule>
  </conditionalFormatting>
  <conditionalFormatting sqref="B353">
    <cfRule type="expression" dxfId="585" priority="719">
      <formula>A353="N"</formula>
    </cfRule>
    <cfRule type="expression" dxfId="584" priority="720">
      <formula>A353="M"</formula>
    </cfRule>
    <cfRule type="expression" dxfId="583" priority="721">
      <formula>A353="P"</formula>
    </cfRule>
  </conditionalFormatting>
  <conditionalFormatting sqref="L338">
    <cfRule type="containsText" dxfId="582" priority="797" operator="containsText" text="Yes">
      <formula>NOT(ISERROR(SEARCH("Yes",L338)))</formula>
    </cfRule>
  </conditionalFormatting>
  <conditionalFormatting sqref="L338">
    <cfRule type="containsText" dxfId="581" priority="796" operator="containsText" text="maybe">
      <formula>NOT(ISERROR(SEARCH("maybe",L338)))</formula>
    </cfRule>
  </conditionalFormatting>
  <conditionalFormatting sqref="B338">
    <cfRule type="expression" dxfId="580" priority="793">
      <formula>A338="N"</formula>
    </cfRule>
    <cfRule type="expression" dxfId="579" priority="794">
      <formula>A338="M"</formula>
    </cfRule>
    <cfRule type="expression" dxfId="578" priority="795">
      <formula>A338="P"</formula>
    </cfRule>
  </conditionalFormatting>
  <conditionalFormatting sqref="L335">
    <cfRule type="containsText" dxfId="577" priority="812" operator="containsText" text="Yes">
      <formula>NOT(ISERROR(SEARCH("Yes",L335)))</formula>
    </cfRule>
  </conditionalFormatting>
  <conditionalFormatting sqref="L335">
    <cfRule type="containsText" dxfId="576" priority="811" operator="containsText" text="maybe">
      <formula>NOT(ISERROR(SEARCH("maybe",L335)))</formula>
    </cfRule>
  </conditionalFormatting>
  <conditionalFormatting sqref="B335">
    <cfRule type="expression" dxfId="575" priority="808">
      <formula>A335="N"</formula>
    </cfRule>
    <cfRule type="expression" dxfId="574" priority="809">
      <formula>A335="M"</formula>
    </cfRule>
    <cfRule type="expression" dxfId="573" priority="810">
      <formula>A335="P"</formula>
    </cfRule>
  </conditionalFormatting>
  <conditionalFormatting sqref="L336">
    <cfRule type="containsText" dxfId="572" priority="807" operator="containsText" text="Yes">
      <formula>NOT(ISERROR(SEARCH("Yes",L336)))</formula>
    </cfRule>
  </conditionalFormatting>
  <conditionalFormatting sqref="L336">
    <cfRule type="containsText" dxfId="571" priority="806" operator="containsText" text="maybe">
      <formula>NOT(ISERROR(SEARCH("maybe",L336)))</formula>
    </cfRule>
  </conditionalFormatting>
  <conditionalFormatting sqref="B336">
    <cfRule type="expression" dxfId="570" priority="803">
      <formula>A336="N"</formula>
    </cfRule>
    <cfRule type="expression" dxfId="569" priority="804">
      <formula>A336="M"</formula>
    </cfRule>
    <cfRule type="expression" dxfId="568" priority="805">
      <formula>A336="P"</formula>
    </cfRule>
  </conditionalFormatting>
  <conditionalFormatting sqref="L356">
    <cfRule type="containsText" dxfId="567" priority="708" operator="containsText" text="Yes">
      <formula>NOT(ISERROR(SEARCH("Yes",L356)))</formula>
    </cfRule>
  </conditionalFormatting>
  <conditionalFormatting sqref="L356">
    <cfRule type="containsText" dxfId="566" priority="707" operator="containsText" text="maybe">
      <formula>NOT(ISERROR(SEARCH("maybe",L356)))</formula>
    </cfRule>
  </conditionalFormatting>
  <conditionalFormatting sqref="B356">
    <cfRule type="expression" dxfId="565" priority="704">
      <formula>A356="N"</formula>
    </cfRule>
    <cfRule type="expression" dxfId="564" priority="705">
      <formula>A356="M"</formula>
    </cfRule>
    <cfRule type="expression" dxfId="563" priority="706">
      <formula>A356="P"</formula>
    </cfRule>
  </conditionalFormatting>
  <conditionalFormatting sqref="L339">
    <cfRule type="containsText" dxfId="562" priority="792" operator="containsText" text="Yes">
      <formula>NOT(ISERROR(SEARCH("Yes",L339)))</formula>
    </cfRule>
  </conditionalFormatting>
  <conditionalFormatting sqref="L339">
    <cfRule type="containsText" dxfId="561" priority="791" operator="containsText" text="maybe">
      <formula>NOT(ISERROR(SEARCH("maybe",L339)))</formula>
    </cfRule>
  </conditionalFormatting>
  <conditionalFormatting sqref="B339">
    <cfRule type="expression" dxfId="560" priority="788">
      <formula>A339="N"</formula>
    </cfRule>
    <cfRule type="expression" dxfId="559" priority="789">
      <formula>A339="M"</formula>
    </cfRule>
    <cfRule type="expression" dxfId="558" priority="790">
      <formula>A339="P"</formula>
    </cfRule>
  </conditionalFormatting>
  <conditionalFormatting sqref="L340">
    <cfRule type="containsText" dxfId="557" priority="787" operator="containsText" text="Yes">
      <formula>NOT(ISERROR(SEARCH("Yes",L340)))</formula>
    </cfRule>
  </conditionalFormatting>
  <conditionalFormatting sqref="L340">
    <cfRule type="containsText" dxfId="556" priority="786" operator="containsText" text="maybe">
      <formula>NOT(ISERROR(SEARCH("maybe",L340)))</formula>
    </cfRule>
  </conditionalFormatting>
  <conditionalFormatting sqref="B340">
    <cfRule type="expression" dxfId="555" priority="783">
      <formula>A340="N"</formula>
    </cfRule>
    <cfRule type="expression" dxfId="554" priority="784">
      <formula>A340="M"</formula>
    </cfRule>
    <cfRule type="expression" dxfId="553" priority="785">
      <formula>A340="P"</formula>
    </cfRule>
  </conditionalFormatting>
  <conditionalFormatting sqref="L332">
    <cfRule type="containsText" dxfId="552" priority="782" operator="containsText" text="Yes">
      <formula>NOT(ISERROR(SEARCH("Yes",L332)))</formula>
    </cfRule>
  </conditionalFormatting>
  <conditionalFormatting sqref="L332">
    <cfRule type="containsText" dxfId="551" priority="781" operator="containsText" text="maybe">
      <formula>NOT(ISERROR(SEARCH("maybe",L332)))</formula>
    </cfRule>
  </conditionalFormatting>
  <conditionalFormatting sqref="B332">
    <cfRule type="expression" dxfId="550" priority="778">
      <formula>A332="N"</formula>
    </cfRule>
    <cfRule type="expression" dxfId="549" priority="779">
      <formula>A332="M"</formula>
    </cfRule>
    <cfRule type="expression" dxfId="548" priority="780">
      <formula>A332="P"</formula>
    </cfRule>
  </conditionalFormatting>
  <conditionalFormatting sqref="L341">
    <cfRule type="containsText" dxfId="547" priority="777" operator="containsText" text="Yes">
      <formula>NOT(ISERROR(SEARCH("Yes",L341)))</formula>
    </cfRule>
  </conditionalFormatting>
  <conditionalFormatting sqref="L341">
    <cfRule type="containsText" dxfId="546" priority="776" operator="containsText" text="maybe">
      <formula>NOT(ISERROR(SEARCH("maybe",L341)))</formula>
    </cfRule>
  </conditionalFormatting>
  <conditionalFormatting sqref="B341">
    <cfRule type="expression" dxfId="545" priority="773">
      <formula>A341="N"</formula>
    </cfRule>
    <cfRule type="expression" dxfId="544" priority="774">
      <formula>A341="M"</formula>
    </cfRule>
    <cfRule type="expression" dxfId="543" priority="775">
      <formula>A341="P"</formula>
    </cfRule>
  </conditionalFormatting>
  <conditionalFormatting sqref="L349">
    <cfRule type="containsText" dxfId="542" priority="743" operator="containsText" text="Yes">
      <formula>NOT(ISERROR(SEARCH("Yes",L349)))</formula>
    </cfRule>
  </conditionalFormatting>
  <conditionalFormatting sqref="L349">
    <cfRule type="containsText" dxfId="541" priority="742" operator="containsText" text="maybe">
      <formula>NOT(ISERROR(SEARCH("maybe",L349)))</formula>
    </cfRule>
  </conditionalFormatting>
  <conditionalFormatting sqref="B349">
    <cfRule type="expression" dxfId="540" priority="739">
      <formula>A349="N"</formula>
    </cfRule>
    <cfRule type="expression" dxfId="539" priority="740">
      <formula>A349="M"</formula>
    </cfRule>
    <cfRule type="expression" dxfId="538" priority="741">
      <formula>A349="P"</formula>
    </cfRule>
  </conditionalFormatting>
  <conditionalFormatting sqref="L342">
    <cfRule type="containsText" dxfId="537" priority="772" operator="containsText" text="Yes">
      <formula>NOT(ISERROR(SEARCH("Yes",L342)))</formula>
    </cfRule>
  </conditionalFormatting>
  <conditionalFormatting sqref="L342">
    <cfRule type="containsText" dxfId="536" priority="771" operator="containsText" text="maybe">
      <formula>NOT(ISERROR(SEARCH("maybe",L342)))</formula>
    </cfRule>
  </conditionalFormatting>
  <conditionalFormatting sqref="B342">
    <cfRule type="expression" dxfId="535" priority="768">
      <formula>A342="N"</formula>
    </cfRule>
    <cfRule type="expression" dxfId="534" priority="769">
      <formula>A342="M"</formula>
    </cfRule>
    <cfRule type="expression" dxfId="533" priority="770">
      <formula>A342="P"</formula>
    </cfRule>
  </conditionalFormatting>
  <conditionalFormatting sqref="L343">
    <cfRule type="containsText" dxfId="532" priority="767" operator="containsText" text="Yes">
      <formula>NOT(ISERROR(SEARCH("Yes",L343)))</formula>
    </cfRule>
  </conditionalFormatting>
  <conditionalFormatting sqref="L343">
    <cfRule type="containsText" dxfId="531" priority="766" operator="containsText" text="maybe">
      <formula>NOT(ISERROR(SEARCH("maybe",L343)))</formula>
    </cfRule>
  </conditionalFormatting>
  <conditionalFormatting sqref="B343">
    <cfRule type="expression" dxfId="530" priority="763">
      <formula>A343="N"</formula>
    </cfRule>
    <cfRule type="expression" dxfId="529" priority="764">
      <formula>A343="M"</formula>
    </cfRule>
    <cfRule type="expression" dxfId="528" priority="765">
      <formula>A343="P"</formula>
    </cfRule>
  </conditionalFormatting>
  <conditionalFormatting sqref="L345">
    <cfRule type="containsText" dxfId="527" priority="762" operator="containsText" text="Yes">
      <formula>NOT(ISERROR(SEARCH("Yes",L345)))</formula>
    </cfRule>
  </conditionalFormatting>
  <conditionalFormatting sqref="L345">
    <cfRule type="containsText" dxfId="526" priority="761" operator="containsText" text="maybe">
      <formula>NOT(ISERROR(SEARCH("maybe",L345)))</formula>
    </cfRule>
  </conditionalFormatting>
  <conditionalFormatting sqref="B345">
    <cfRule type="expression" dxfId="525" priority="758">
      <formula>A345="N"</formula>
    </cfRule>
    <cfRule type="expression" dxfId="524" priority="759">
      <formula>A345="M"</formula>
    </cfRule>
    <cfRule type="expression" dxfId="523" priority="760">
      <formula>A345="P"</formula>
    </cfRule>
  </conditionalFormatting>
  <conditionalFormatting sqref="L344">
    <cfRule type="containsText" dxfId="522" priority="757" operator="containsText" text="Yes">
      <formula>NOT(ISERROR(SEARCH("Yes",L344)))</formula>
    </cfRule>
  </conditionalFormatting>
  <conditionalFormatting sqref="L344">
    <cfRule type="containsText" dxfId="521" priority="756" operator="containsText" text="maybe">
      <formula>NOT(ISERROR(SEARCH("maybe",L344)))</formula>
    </cfRule>
  </conditionalFormatting>
  <conditionalFormatting sqref="L346">
    <cfRule type="containsText" dxfId="520" priority="755" operator="containsText" text="Yes">
      <formula>NOT(ISERROR(SEARCH("Yes",L346)))</formula>
    </cfRule>
  </conditionalFormatting>
  <conditionalFormatting sqref="L346">
    <cfRule type="containsText" dxfId="519" priority="754" operator="containsText" text="maybe">
      <formula>NOT(ISERROR(SEARCH("maybe",L346)))</formula>
    </cfRule>
  </conditionalFormatting>
  <conditionalFormatting sqref="B346">
    <cfRule type="expression" dxfId="518" priority="751">
      <formula>A346="N"</formula>
    </cfRule>
    <cfRule type="expression" dxfId="517" priority="752">
      <formula>A346="M"</formula>
    </cfRule>
    <cfRule type="expression" dxfId="516" priority="753">
      <formula>A346="P"</formula>
    </cfRule>
  </conditionalFormatting>
  <conditionalFormatting sqref="L348">
    <cfRule type="containsText" dxfId="515" priority="750" operator="containsText" text="Yes">
      <formula>NOT(ISERROR(SEARCH("Yes",L348)))</formula>
    </cfRule>
  </conditionalFormatting>
  <conditionalFormatting sqref="L348">
    <cfRule type="containsText" dxfId="514" priority="749" operator="containsText" text="maybe">
      <formula>NOT(ISERROR(SEARCH("maybe",L348)))</formula>
    </cfRule>
  </conditionalFormatting>
  <conditionalFormatting sqref="B348">
    <cfRule type="expression" dxfId="513" priority="746">
      <formula>A348="N"</formula>
    </cfRule>
    <cfRule type="expression" dxfId="512" priority="747">
      <formula>A348="M"</formula>
    </cfRule>
    <cfRule type="expression" dxfId="511" priority="748">
      <formula>A348="P"</formula>
    </cfRule>
  </conditionalFormatting>
  <conditionalFormatting sqref="L347">
    <cfRule type="containsText" dxfId="510" priority="745" operator="containsText" text="Yes">
      <formula>NOT(ISERROR(SEARCH("Yes",L347)))</formula>
    </cfRule>
  </conditionalFormatting>
  <conditionalFormatting sqref="L347">
    <cfRule type="containsText" dxfId="509" priority="744" operator="containsText" text="maybe">
      <formula>NOT(ISERROR(SEARCH("maybe",L347)))</formula>
    </cfRule>
  </conditionalFormatting>
  <conditionalFormatting sqref="L350">
    <cfRule type="containsText" dxfId="508" priority="738" operator="containsText" text="Yes">
      <formula>NOT(ISERROR(SEARCH("Yes",L350)))</formula>
    </cfRule>
  </conditionalFormatting>
  <conditionalFormatting sqref="L350">
    <cfRule type="containsText" dxfId="507" priority="737" operator="containsText" text="maybe">
      <formula>NOT(ISERROR(SEARCH("maybe",L350)))</formula>
    </cfRule>
  </conditionalFormatting>
  <conditionalFormatting sqref="B350">
    <cfRule type="expression" dxfId="506" priority="734">
      <formula>A350="N"</formula>
    </cfRule>
    <cfRule type="expression" dxfId="505" priority="735">
      <formula>A350="M"</formula>
    </cfRule>
    <cfRule type="expression" dxfId="504" priority="736">
      <formula>A350="P"</formula>
    </cfRule>
  </conditionalFormatting>
  <conditionalFormatting sqref="L351">
    <cfRule type="containsText" dxfId="503" priority="733" operator="containsText" text="Yes">
      <formula>NOT(ISERROR(SEARCH("Yes",L351)))</formula>
    </cfRule>
  </conditionalFormatting>
  <conditionalFormatting sqref="L351">
    <cfRule type="containsText" dxfId="502" priority="732" operator="containsText" text="maybe">
      <formula>NOT(ISERROR(SEARCH("maybe",L351)))</formula>
    </cfRule>
  </conditionalFormatting>
  <conditionalFormatting sqref="B351">
    <cfRule type="expression" dxfId="501" priority="729">
      <formula>A351="N"</formula>
    </cfRule>
    <cfRule type="expression" dxfId="500" priority="730">
      <formula>A351="M"</formula>
    </cfRule>
    <cfRule type="expression" dxfId="499" priority="731">
      <formula>A351="P"</formula>
    </cfRule>
  </conditionalFormatting>
  <conditionalFormatting sqref="L360">
    <cfRule type="containsText" dxfId="498" priority="683" operator="containsText" text="Yes">
      <formula>NOT(ISERROR(SEARCH("Yes",L360)))</formula>
    </cfRule>
  </conditionalFormatting>
  <conditionalFormatting sqref="L360">
    <cfRule type="containsText" dxfId="497" priority="682" operator="containsText" text="maybe">
      <formula>NOT(ISERROR(SEARCH("maybe",L360)))</formula>
    </cfRule>
  </conditionalFormatting>
  <conditionalFormatting sqref="B360">
    <cfRule type="expression" dxfId="496" priority="679">
      <formula>A360="N"</formula>
    </cfRule>
    <cfRule type="expression" dxfId="495" priority="680">
      <formula>A360="M"</formula>
    </cfRule>
    <cfRule type="expression" dxfId="494" priority="681">
      <formula>A360="P"</formula>
    </cfRule>
  </conditionalFormatting>
  <conditionalFormatting sqref="L354">
    <cfRule type="containsText" dxfId="493" priority="718" operator="containsText" text="Yes">
      <formula>NOT(ISERROR(SEARCH("Yes",L354)))</formula>
    </cfRule>
  </conditionalFormatting>
  <conditionalFormatting sqref="L354">
    <cfRule type="containsText" dxfId="492" priority="717" operator="containsText" text="maybe">
      <formula>NOT(ISERROR(SEARCH("maybe",L354)))</formula>
    </cfRule>
  </conditionalFormatting>
  <conditionalFormatting sqref="B354">
    <cfRule type="expression" dxfId="491" priority="714">
      <formula>A354="N"</formula>
    </cfRule>
    <cfRule type="expression" dxfId="490" priority="715">
      <formula>A354="M"</formula>
    </cfRule>
    <cfRule type="expression" dxfId="489" priority="716">
      <formula>A354="P"</formula>
    </cfRule>
  </conditionalFormatting>
  <conditionalFormatting sqref="L355">
    <cfRule type="containsText" dxfId="488" priority="713" operator="containsText" text="Yes">
      <formula>NOT(ISERROR(SEARCH("Yes",L355)))</formula>
    </cfRule>
  </conditionalFormatting>
  <conditionalFormatting sqref="L355">
    <cfRule type="containsText" dxfId="487" priority="712" operator="containsText" text="maybe">
      <formula>NOT(ISERROR(SEARCH("maybe",L355)))</formula>
    </cfRule>
  </conditionalFormatting>
  <conditionalFormatting sqref="B355">
    <cfRule type="expression" dxfId="486" priority="709">
      <formula>A355="N"</formula>
    </cfRule>
    <cfRule type="expression" dxfId="485" priority="710">
      <formula>A355="M"</formula>
    </cfRule>
    <cfRule type="expression" dxfId="484" priority="711">
      <formula>A355="P"</formula>
    </cfRule>
  </conditionalFormatting>
  <conditionalFormatting sqref="L357">
    <cfRule type="containsText" dxfId="483" priority="698" operator="containsText" text="Yes">
      <formula>NOT(ISERROR(SEARCH("Yes",L357)))</formula>
    </cfRule>
  </conditionalFormatting>
  <conditionalFormatting sqref="L357">
    <cfRule type="containsText" dxfId="482" priority="697" operator="containsText" text="maybe">
      <formula>NOT(ISERROR(SEARCH("maybe",L357)))</formula>
    </cfRule>
  </conditionalFormatting>
  <conditionalFormatting sqref="B357">
    <cfRule type="expression" dxfId="481" priority="694">
      <formula>A357="N"</formula>
    </cfRule>
    <cfRule type="expression" dxfId="480" priority="695">
      <formula>A357="M"</formula>
    </cfRule>
    <cfRule type="expression" dxfId="479" priority="696">
      <formula>A357="P"</formula>
    </cfRule>
  </conditionalFormatting>
  <conditionalFormatting sqref="L358">
    <cfRule type="containsText" dxfId="478" priority="693" operator="containsText" text="Yes">
      <formula>NOT(ISERROR(SEARCH("Yes",L358)))</formula>
    </cfRule>
  </conditionalFormatting>
  <conditionalFormatting sqref="L358">
    <cfRule type="containsText" dxfId="477" priority="692" operator="containsText" text="maybe">
      <formula>NOT(ISERROR(SEARCH("maybe",L358)))</formula>
    </cfRule>
  </conditionalFormatting>
  <conditionalFormatting sqref="B358">
    <cfRule type="expression" dxfId="476" priority="689">
      <formula>A358="N"</formula>
    </cfRule>
    <cfRule type="expression" dxfId="475" priority="690">
      <formula>A358="M"</formula>
    </cfRule>
    <cfRule type="expression" dxfId="474" priority="691">
      <formula>A358="P"</formula>
    </cfRule>
  </conditionalFormatting>
  <conditionalFormatting sqref="L359">
    <cfRule type="containsText" dxfId="473" priority="688" operator="containsText" text="Yes">
      <formula>NOT(ISERROR(SEARCH("Yes",L359)))</formula>
    </cfRule>
  </conditionalFormatting>
  <conditionalFormatting sqref="L359">
    <cfRule type="containsText" dxfId="472" priority="687" operator="containsText" text="maybe">
      <formula>NOT(ISERROR(SEARCH("maybe",L359)))</formula>
    </cfRule>
  </conditionalFormatting>
  <conditionalFormatting sqref="B359">
    <cfRule type="expression" dxfId="471" priority="684">
      <formula>A359="N"</formula>
    </cfRule>
    <cfRule type="expression" dxfId="470" priority="685">
      <formula>A359="M"</formula>
    </cfRule>
    <cfRule type="expression" dxfId="469" priority="686">
      <formula>A359="P"</formula>
    </cfRule>
  </conditionalFormatting>
  <conditionalFormatting sqref="L361">
    <cfRule type="containsText" dxfId="468" priority="678" operator="containsText" text="Yes">
      <formula>NOT(ISERROR(SEARCH("Yes",L361)))</formula>
    </cfRule>
  </conditionalFormatting>
  <conditionalFormatting sqref="L361">
    <cfRule type="containsText" dxfId="467" priority="677" operator="containsText" text="maybe">
      <formula>NOT(ISERROR(SEARCH("maybe",L361)))</formula>
    </cfRule>
  </conditionalFormatting>
  <conditionalFormatting sqref="B361">
    <cfRule type="expression" dxfId="466" priority="674">
      <formula>A361="N"</formula>
    </cfRule>
    <cfRule type="expression" dxfId="465" priority="675">
      <formula>A361="M"</formula>
    </cfRule>
    <cfRule type="expression" dxfId="464" priority="676">
      <formula>A361="P"</formula>
    </cfRule>
  </conditionalFormatting>
  <conditionalFormatting sqref="L362">
    <cfRule type="containsText" dxfId="463" priority="673" operator="containsText" text="Yes">
      <formula>NOT(ISERROR(SEARCH("Yes",L362)))</formula>
    </cfRule>
  </conditionalFormatting>
  <conditionalFormatting sqref="L362">
    <cfRule type="containsText" dxfId="462" priority="672" operator="containsText" text="maybe">
      <formula>NOT(ISERROR(SEARCH("maybe",L362)))</formula>
    </cfRule>
  </conditionalFormatting>
  <conditionalFormatting sqref="B362">
    <cfRule type="expression" dxfId="461" priority="669">
      <formula>A362="N"</formula>
    </cfRule>
    <cfRule type="expression" dxfId="460" priority="670">
      <formula>A362="M"</formula>
    </cfRule>
    <cfRule type="expression" dxfId="459" priority="671">
      <formula>A362="P"</formula>
    </cfRule>
  </conditionalFormatting>
  <conditionalFormatting sqref="L364">
    <cfRule type="containsText" dxfId="458" priority="668" operator="containsText" text="Yes">
      <formula>NOT(ISERROR(SEARCH("Yes",L364)))</formula>
    </cfRule>
  </conditionalFormatting>
  <conditionalFormatting sqref="L364">
    <cfRule type="containsText" dxfId="457" priority="667" operator="containsText" text="maybe">
      <formula>NOT(ISERROR(SEARCH("maybe",L364)))</formula>
    </cfRule>
  </conditionalFormatting>
  <conditionalFormatting sqref="B364">
    <cfRule type="expression" dxfId="456" priority="664">
      <formula>A364="N"</formula>
    </cfRule>
    <cfRule type="expression" dxfId="455" priority="665">
      <formula>A364="M"</formula>
    </cfRule>
    <cfRule type="expression" dxfId="454" priority="666">
      <formula>A364="P"</formula>
    </cfRule>
  </conditionalFormatting>
  <conditionalFormatting sqref="L363">
    <cfRule type="containsText" dxfId="453" priority="663" operator="containsText" text="Yes">
      <formula>NOT(ISERROR(SEARCH("Yes",L363)))</formula>
    </cfRule>
  </conditionalFormatting>
  <conditionalFormatting sqref="L363">
    <cfRule type="containsText" dxfId="452" priority="662" operator="containsText" text="maybe">
      <formula>NOT(ISERROR(SEARCH("maybe",L363)))</formula>
    </cfRule>
  </conditionalFormatting>
  <conditionalFormatting sqref="L367">
    <cfRule type="containsText" dxfId="451" priority="661" operator="containsText" text="Yes">
      <formula>NOT(ISERROR(SEARCH("Yes",L367)))</formula>
    </cfRule>
  </conditionalFormatting>
  <conditionalFormatting sqref="L367">
    <cfRule type="containsText" dxfId="450" priority="660" operator="containsText" text="maybe">
      <formula>NOT(ISERROR(SEARCH("maybe",L367)))</formula>
    </cfRule>
  </conditionalFormatting>
  <conditionalFormatting sqref="B367">
    <cfRule type="expression" dxfId="449" priority="657">
      <formula>A367="N"</formula>
    </cfRule>
    <cfRule type="expression" dxfId="448" priority="658">
      <formula>A367="M"</formula>
    </cfRule>
    <cfRule type="expression" dxfId="447" priority="659">
      <formula>A367="P"</formula>
    </cfRule>
  </conditionalFormatting>
  <conditionalFormatting sqref="L368">
    <cfRule type="containsText" dxfId="446" priority="656" operator="containsText" text="Yes">
      <formula>NOT(ISERROR(SEARCH("Yes",L368)))</formula>
    </cfRule>
  </conditionalFormatting>
  <conditionalFormatting sqref="L368">
    <cfRule type="containsText" dxfId="445" priority="655" operator="containsText" text="maybe">
      <formula>NOT(ISERROR(SEARCH("maybe",L368)))</formula>
    </cfRule>
  </conditionalFormatting>
  <conditionalFormatting sqref="B368">
    <cfRule type="expression" dxfId="444" priority="652">
      <formula>A368="N"</formula>
    </cfRule>
    <cfRule type="expression" dxfId="443" priority="653">
      <formula>A368="M"</formula>
    </cfRule>
    <cfRule type="expression" dxfId="442" priority="654">
      <formula>A368="P"</formula>
    </cfRule>
  </conditionalFormatting>
  <conditionalFormatting sqref="L369">
    <cfRule type="containsText" dxfId="441" priority="651" operator="containsText" text="Yes">
      <formula>NOT(ISERROR(SEARCH("Yes",L369)))</formula>
    </cfRule>
  </conditionalFormatting>
  <conditionalFormatting sqref="L369">
    <cfRule type="containsText" dxfId="440" priority="650" operator="containsText" text="maybe">
      <formula>NOT(ISERROR(SEARCH("maybe",L369)))</formula>
    </cfRule>
  </conditionalFormatting>
  <conditionalFormatting sqref="B369">
    <cfRule type="expression" dxfId="439" priority="647">
      <formula>A369="N"</formula>
    </cfRule>
    <cfRule type="expression" dxfId="438" priority="648">
      <formula>A369="M"</formula>
    </cfRule>
    <cfRule type="expression" dxfId="437" priority="649">
      <formula>A369="P"</formula>
    </cfRule>
  </conditionalFormatting>
  <conditionalFormatting sqref="L370">
    <cfRule type="containsText" dxfId="436" priority="646" operator="containsText" text="Yes">
      <formula>NOT(ISERROR(SEARCH("Yes",L370)))</formula>
    </cfRule>
  </conditionalFormatting>
  <conditionalFormatting sqref="L370">
    <cfRule type="containsText" dxfId="435" priority="645" operator="containsText" text="maybe">
      <formula>NOT(ISERROR(SEARCH("maybe",L370)))</formula>
    </cfRule>
  </conditionalFormatting>
  <conditionalFormatting sqref="B370">
    <cfRule type="expression" dxfId="434" priority="642">
      <formula>A370="N"</formula>
    </cfRule>
    <cfRule type="expression" dxfId="433" priority="643">
      <formula>A370="M"</formula>
    </cfRule>
    <cfRule type="expression" dxfId="432" priority="644">
      <formula>A370="P"</formula>
    </cfRule>
  </conditionalFormatting>
  <conditionalFormatting sqref="L371">
    <cfRule type="containsText" dxfId="431" priority="641" operator="containsText" text="Yes">
      <formula>NOT(ISERROR(SEARCH("Yes",L371)))</formula>
    </cfRule>
  </conditionalFormatting>
  <conditionalFormatting sqref="L371">
    <cfRule type="containsText" dxfId="430" priority="640" operator="containsText" text="maybe">
      <formula>NOT(ISERROR(SEARCH("maybe",L371)))</formula>
    </cfRule>
  </conditionalFormatting>
  <conditionalFormatting sqref="B371">
    <cfRule type="expression" dxfId="429" priority="637">
      <formula>A371="N"</formula>
    </cfRule>
    <cfRule type="expression" dxfId="428" priority="638">
      <formula>A371="M"</formula>
    </cfRule>
    <cfRule type="expression" dxfId="427" priority="639">
      <formula>A371="P"</formula>
    </cfRule>
  </conditionalFormatting>
  <conditionalFormatting sqref="L374">
    <cfRule type="containsText" dxfId="426" priority="636" operator="containsText" text="Yes">
      <formula>NOT(ISERROR(SEARCH("Yes",L374)))</formula>
    </cfRule>
  </conditionalFormatting>
  <conditionalFormatting sqref="L374">
    <cfRule type="containsText" dxfId="425" priority="635" operator="containsText" text="maybe">
      <formula>NOT(ISERROR(SEARCH("maybe",L374)))</formula>
    </cfRule>
  </conditionalFormatting>
  <conditionalFormatting sqref="L377:L378">
    <cfRule type="containsText" dxfId="424" priority="626" operator="containsText" text="Yes">
      <formula>NOT(ISERROR(SEARCH("Yes",L377)))</formula>
    </cfRule>
  </conditionalFormatting>
  <conditionalFormatting sqref="L377:L378">
    <cfRule type="containsText" dxfId="423" priority="625" operator="containsText" text="maybe">
      <formula>NOT(ISERROR(SEARCH("maybe",L377)))</formula>
    </cfRule>
  </conditionalFormatting>
  <conditionalFormatting sqref="B378:B383">
    <cfRule type="expression" dxfId="422" priority="622">
      <formula>A378="N"</formula>
    </cfRule>
    <cfRule type="expression" dxfId="421" priority="623">
      <formula>A378="M"</formula>
    </cfRule>
    <cfRule type="expression" dxfId="420" priority="624">
      <formula>A378="P"</formula>
    </cfRule>
  </conditionalFormatting>
  <conditionalFormatting sqref="L384:L385">
    <cfRule type="containsText" dxfId="419" priority="621" operator="containsText" text="Yes">
      <formula>NOT(ISERROR(SEARCH("Yes",L384)))</formula>
    </cfRule>
  </conditionalFormatting>
  <conditionalFormatting sqref="L384:L385">
    <cfRule type="containsText" dxfId="418" priority="620" operator="containsText" text="maybe">
      <formula>NOT(ISERROR(SEARCH("maybe",L384)))</formula>
    </cfRule>
  </conditionalFormatting>
  <conditionalFormatting sqref="B385:B390">
    <cfRule type="expression" dxfId="417" priority="617">
      <formula>A385="N"</formula>
    </cfRule>
    <cfRule type="expression" dxfId="416" priority="618">
      <formula>A385="M"</formula>
    </cfRule>
    <cfRule type="expression" dxfId="415" priority="619">
      <formula>A385="P"</formula>
    </cfRule>
  </conditionalFormatting>
  <conditionalFormatting sqref="L386">
    <cfRule type="containsText" dxfId="414" priority="616" operator="containsText" text="Yes">
      <formula>NOT(ISERROR(SEARCH("Yes",L386)))</formula>
    </cfRule>
  </conditionalFormatting>
  <conditionalFormatting sqref="L386">
    <cfRule type="containsText" dxfId="413" priority="615" operator="containsText" text="maybe">
      <formula>NOT(ISERROR(SEARCH("maybe",L386)))</formula>
    </cfRule>
  </conditionalFormatting>
  <conditionalFormatting sqref="L387">
    <cfRule type="containsText" dxfId="412" priority="611" operator="containsText" text="Yes">
      <formula>NOT(ISERROR(SEARCH("Yes",L387)))</formula>
    </cfRule>
  </conditionalFormatting>
  <conditionalFormatting sqref="L387">
    <cfRule type="containsText" dxfId="411" priority="610" operator="containsText" text="maybe">
      <formula>NOT(ISERROR(SEARCH("maybe",L387)))</formula>
    </cfRule>
  </conditionalFormatting>
  <conditionalFormatting sqref="L388">
    <cfRule type="containsText" dxfId="410" priority="606" operator="containsText" text="Yes">
      <formula>NOT(ISERROR(SEARCH("Yes",L388)))</formula>
    </cfRule>
  </conditionalFormatting>
  <conditionalFormatting sqref="L388">
    <cfRule type="containsText" dxfId="409" priority="605" operator="containsText" text="maybe">
      <formula>NOT(ISERROR(SEARCH("maybe",L388)))</formula>
    </cfRule>
  </conditionalFormatting>
  <conditionalFormatting sqref="L392">
    <cfRule type="containsText" dxfId="408" priority="601" operator="containsText" text="Yes">
      <formula>NOT(ISERROR(SEARCH("Yes",L392)))</formula>
    </cfRule>
  </conditionalFormatting>
  <conditionalFormatting sqref="L392">
    <cfRule type="containsText" dxfId="407" priority="600" operator="containsText" text="maybe">
      <formula>NOT(ISERROR(SEARCH("maybe",L392)))</formula>
    </cfRule>
  </conditionalFormatting>
  <conditionalFormatting sqref="L393">
    <cfRule type="containsText" dxfId="406" priority="599" operator="containsText" text="Yes">
      <formula>NOT(ISERROR(SEARCH("Yes",L393)))</formula>
    </cfRule>
  </conditionalFormatting>
  <conditionalFormatting sqref="L393">
    <cfRule type="containsText" dxfId="405" priority="598" operator="containsText" text="maybe">
      <formula>NOT(ISERROR(SEARCH("maybe",L393)))</formula>
    </cfRule>
  </conditionalFormatting>
  <conditionalFormatting sqref="L395">
    <cfRule type="containsText" dxfId="404" priority="597" operator="containsText" text="Yes">
      <formula>NOT(ISERROR(SEARCH("Yes",L395)))</formula>
    </cfRule>
  </conditionalFormatting>
  <conditionalFormatting sqref="L395">
    <cfRule type="containsText" dxfId="403" priority="596" operator="containsText" text="maybe">
      <formula>NOT(ISERROR(SEARCH("maybe",L395)))</formula>
    </cfRule>
  </conditionalFormatting>
  <conditionalFormatting sqref="B395">
    <cfRule type="expression" dxfId="402" priority="593">
      <formula>A395="N"</formula>
    </cfRule>
    <cfRule type="expression" dxfId="401" priority="594">
      <formula>A395="M"</formula>
    </cfRule>
    <cfRule type="expression" dxfId="400" priority="595">
      <formula>A395="P"</formula>
    </cfRule>
  </conditionalFormatting>
  <conditionalFormatting sqref="L396">
    <cfRule type="containsText" dxfId="399" priority="592" operator="containsText" text="Yes">
      <formula>NOT(ISERROR(SEARCH("Yes",L396)))</formula>
    </cfRule>
  </conditionalFormatting>
  <conditionalFormatting sqref="L396">
    <cfRule type="containsText" dxfId="398" priority="591" operator="containsText" text="maybe">
      <formula>NOT(ISERROR(SEARCH("maybe",L396)))</formula>
    </cfRule>
  </conditionalFormatting>
  <conditionalFormatting sqref="B396">
    <cfRule type="expression" dxfId="397" priority="588">
      <formula>A396="N"</formula>
    </cfRule>
    <cfRule type="expression" dxfId="396" priority="589">
      <formula>A396="M"</formula>
    </cfRule>
    <cfRule type="expression" dxfId="395" priority="590">
      <formula>A396="P"</formula>
    </cfRule>
  </conditionalFormatting>
  <conditionalFormatting sqref="L397">
    <cfRule type="containsText" dxfId="394" priority="587" operator="containsText" text="Yes">
      <formula>NOT(ISERROR(SEARCH("Yes",L397)))</formula>
    </cfRule>
  </conditionalFormatting>
  <conditionalFormatting sqref="L397">
    <cfRule type="containsText" dxfId="393" priority="586" operator="containsText" text="maybe">
      <formula>NOT(ISERROR(SEARCH("maybe",L397)))</formula>
    </cfRule>
  </conditionalFormatting>
  <conditionalFormatting sqref="B397">
    <cfRule type="expression" dxfId="392" priority="583">
      <formula>A397="N"</formula>
    </cfRule>
    <cfRule type="expression" dxfId="391" priority="584">
      <formula>A397="M"</formula>
    </cfRule>
    <cfRule type="expression" dxfId="390" priority="585">
      <formula>A397="P"</formula>
    </cfRule>
  </conditionalFormatting>
  <conditionalFormatting sqref="L398">
    <cfRule type="containsText" dxfId="389" priority="582" operator="containsText" text="Yes">
      <formula>NOT(ISERROR(SEARCH("Yes",L398)))</formula>
    </cfRule>
  </conditionalFormatting>
  <conditionalFormatting sqref="L398">
    <cfRule type="containsText" dxfId="388" priority="581" operator="containsText" text="maybe">
      <formula>NOT(ISERROR(SEARCH("maybe",L398)))</formula>
    </cfRule>
  </conditionalFormatting>
  <conditionalFormatting sqref="B398">
    <cfRule type="expression" dxfId="387" priority="578">
      <formula>A398="N"</formula>
    </cfRule>
    <cfRule type="expression" dxfId="386" priority="579">
      <formula>A398="M"</formula>
    </cfRule>
    <cfRule type="expression" dxfId="385" priority="580">
      <formula>A398="P"</formula>
    </cfRule>
  </conditionalFormatting>
  <conditionalFormatting sqref="L399">
    <cfRule type="containsText" dxfId="384" priority="577" operator="containsText" text="Yes">
      <formula>NOT(ISERROR(SEARCH("Yes",L399)))</formula>
    </cfRule>
  </conditionalFormatting>
  <conditionalFormatting sqref="L399">
    <cfRule type="containsText" dxfId="383" priority="576" operator="containsText" text="maybe">
      <formula>NOT(ISERROR(SEARCH("maybe",L399)))</formula>
    </cfRule>
  </conditionalFormatting>
  <conditionalFormatting sqref="B399">
    <cfRule type="expression" dxfId="382" priority="573">
      <formula>A399="N"</formula>
    </cfRule>
    <cfRule type="expression" dxfId="381" priority="574">
      <formula>A399="M"</formula>
    </cfRule>
    <cfRule type="expression" dxfId="380" priority="575">
      <formula>A399="P"</formula>
    </cfRule>
  </conditionalFormatting>
  <conditionalFormatting sqref="L400">
    <cfRule type="containsText" dxfId="379" priority="572" operator="containsText" text="Yes">
      <formula>NOT(ISERROR(SEARCH("Yes",L400)))</formula>
    </cfRule>
  </conditionalFormatting>
  <conditionalFormatting sqref="L400">
    <cfRule type="containsText" dxfId="378" priority="571" operator="containsText" text="maybe">
      <formula>NOT(ISERROR(SEARCH("maybe",L400)))</formula>
    </cfRule>
  </conditionalFormatting>
  <conditionalFormatting sqref="B400">
    <cfRule type="expression" dxfId="377" priority="568">
      <formula>A400="N"</formula>
    </cfRule>
    <cfRule type="expression" dxfId="376" priority="569">
      <formula>A400="M"</formula>
    </cfRule>
    <cfRule type="expression" dxfId="375" priority="570">
      <formula>A400="P"</formula>
    </cfRule>
  </conditionalFormatting>
  <conditionalFormatting sqref="L401">
    <cfRule type="containsText" dxfId="374" priority="567" operator="containsText" text="Yes">
      <formula>NOT(ISERROR(SEARCH("Yes",L401)))</formula>
    </cfRule>
  </conditionalFormatting>
  <conditionalFormatting sqref="L401">
    <cfRule type="containsText" dxfId="373" priority="566" operator="containsText" text="maybe">
      <formula>NOT(ISERROR(SEARCH("maybe",L401)))</formula>
    </cfRule>
  </conditionalFormatting>
  <conditionalFormatting sqref="B401">
    <cfRule type="expression" dxfId="372" priority="563">
      <formula>A401="N"</formula>
    </cfRule>
    <cfRule type="expression" dxfId="371" priority="564">
      <formula>A401="M"</formula>
    </cfRule>
    <cfRule type="expression" dxfId="370" priority="565">
      <formula>A401="P"</formula>
    </cfRule>
  </conditionalFormatting>
  <conditionalFormatting sqref="L402">
    <cfRule type="containsText" dxfId="369" priority="562" operator="containsText" text="Yes">
      <formula>NOT(ISERROR(SEARCH("Yes",L402)))</formula>
    </cfRule>
  </conditionalFormatting>
  <conditionalFormatting sqref="L402">
    <cfRule type="containsText" dxfId="368" priority="561" operator="containsText" text="maybe">
      <formula>NOT(ISERROR(SEARCH("maybe",L402)))</formula>
    </cfRule>
  </conditionalFormatting>
  <conditionalFormatting sqref="B402">
    <cfRule type="expression" dxfId="367" priority="558">
      <formula>A402="N"</formula>
    </cfRule>
    <cfRule type="expression" dxfId="366" priority="559">
      <formula>A402="M"</formula>
    </cfRule>
    <cfRule type="expression" dxfId="365" priority="560">
      <formula>A402="P"</formula>
    </cfRule>
  </conditionalFormatting>
  <conditionalFormatting sqref="L403">
    <cfRule type="containsText" dxfId="364" priority="557" operator="containsText" text="Yes">
      <formula>NOT(ISERROR(SEARCH("Yes",L403)))</formula>
    </cfRule>
  </conditionalFormatting>
  <conditionalFormatting sqref="L403">
    <cfRule type="containsText" dxfId="363" priority="556" operator="containsText" text="maybe">
      <formula>NOT(ISERROR(SEARCH("maybe",L403)))</formula>
    </cfRule>
  </conditionalFormatting>
  <conditionalFormatting sqref="B403">
    <cfRule type="expression" dxfId="362" priority="553">
      <formula>A403="N"</formula>
    </cfRule>
    <cfRule type="expression" dxfId="361" priority="554">
      <formula>A403="M"</formula>
    </cfRule>
    <cfRule type="expression" dxfId="360" priority="555">
      <formula>A403="P"</formula>
    </cfRule>
  </conditionalFormatting>
  <conditionalFormatting sqref="L404">
    <cfRule type="containsText" dxfId="359" priority="552" operator="containsText" text="Yes">
      <formula>NOT(ISERROR(SEARCH("Yes",L404)))</formula>
    </cfRule>
  </conditionalFormatting>
  <conditionalFormatting sqref="L404">
    <cfRule type="containsText" dxfId="358" priority="551" operator="containsText" text="maybe">
      <formula>NOT(ISERROR(SEARCH("maybe",L404)))</formula>
    </cfRule>
  </conditionalFormatting>
  <conditionalFormatting sqref="B404">
    <cfRule type="expression" dxfId="357" priority="548">
      <formula>A404="N"</formula>
    </cfRule>
    <cfRule type="expression" dxfId="356" priority="549">
      <formula>A404="M"</formula>
    </cfRule>
    <cfRule type="expression" dxfId="355" priority="550">
      <formula>A404="P"</formula>
    </cfRule>
  </conditionalFormatting>
  <conditionalFormatting sqref="L405">
    <cfRule type="containsText" dxfId="354" priority="547" operator="containsText" text="Yes">
      <formula>NOT(ISERROR(SEARCH("Yes",L405)))</formula>
    </cfRule>
  </conditionalFormatting>
  <conditionalFormatting sqref="L405">
    <cfRule type="containsText" dxfId="353" priority="546" operator="containsText" text="maybe">
      <formula>NOT(ISERROR(SEARCH("maybe",L405)))</formula>
    </cfRule>
  </conditionalFormatting>
  <conditionalFormatting sqref="B405">
    <cfRule type="expression" dxfId="352" priority="543">
      <formula>A405="N"</formula>
    </cfRule>
    <cfRule type="expression" dxfId="351" priority="544">
      <formula>A405="M"</formula>
    </cfRule>
    <cfRule type="expression" dxfId="350" priority="545">
      <formula>A405="P"</formula>
    </cfRule>
  </conditionalFormatting>
  <conditionalFormatting sqref="L406">
    <cfRule type="containsText" dxfId="349" priority="542" operator="containsText" text="Yes">
      <formula>NOT(ISERROR(SEARCH("Yes",L406)))</formula>
    </cfRule>
  </conditionalFormatting>
  <conditionalFormatting sqref="L406">
    <cfRule type="containsText" dxfId="348" priority="541" operator="containsText" text="maybe">
      <formula>NOT(ISERROR(SEARCH("maybe",L406)))</formula>
    </cfRule>
  </conditionalFormatting>
  <conditionalFormatting sqref="B406">
    <cfRule type="expression" dxfId="347" priority="538">
      <formula>A406="N"</formula>
    </cfRule>
    <cfRule type="expression" dxfId="346" priority="539">
      <formula>A406="M"</formula>
    </cfRule>
    <cfRule type="expression" dxfId="345" priority="540">
      <formula>A406="P"</formula>
    </cfRule>
  </conditionalFormatting>
  <conditionalFormatting sqref="L407">
    <cfRule type="containsText" dxfId="344" priority="537" operator="containsText" text="Yes">
      <formula>NOT(ISERROR(SEARCH("Yes",L407)))</formula>
    </cfRule>
  </conditionalFormatting>
  <conditionalFormatting sqref="L407">
    <cfRule type="containsText" dxfId="343" priority="536" operator="containsText" text="maybe">
      <formula>NOT(ISERROR(SEARCH("maybe",L407)))</formula>
    </cfRule>
  </conditionalFormatting>
  <conditionalFormatting sqref="B407">
    <cfRule type="expression" dxfId="342" priority="533">
      <formula>A407="N"</formula>
    </cfRule>
    <cfRule type="expression" dxfId="341" priority="534">
      <formula>A407="M"</formula>
    </cfRule>
    <cfRule type="expression" dxfId="340" priority="535">
      <formula>A407="P"</formula>
    </cfRule>
  </conditionalFormatting>
  <conditionalFormatting sqref="L410">
    <cfRule type="containsText" dxfId="339" priority="532" operator="containsText" text="Yes">
      <formula>NOT(ISERROR(SEARCH("Yes",L410)))</formula>
    </cfRule>
  </conditionalFormatting>
  <conditionalFormatting sqref="L410">
    <cfRule type="containsText" dxfId="338" priority="531" operator="containsText" text="maybe">
      <formula>NOT(ISERROR(SEARCH("maybe",L410)))</formula>
    </cfRule>
  </conditionalFormatting>
  <conditionalFormatting sqref="B410">
    <cfRule type="expression" dxfId="337" priority="528">
      <formula>A410="N"</formula>
    </cfRule>
    <cfRule type="expression" dxfId="336" priority="529">
      <formula>A410="M"</formula>
    </cfRule>
    <cfRule type="expression" dxfId="335" priority="530">
      <formula>A410="P"</formula>
    </cfRule>
  </conditionalFormatting>
  <conditionalFormatting sqref="L411">
    <cfRule type="containsText" dxfId="334" priority="527" operator="containsText" text="Yes">
      <formula>NOT(ISERROR(SEARCH("Yes",L411)))</formula>
    </cfRule>
  </conditionalFormatting>
  <conditionalFormatting sqref="L411">
    <cfRule type="containsText" dxfId="333" priority="526" operator="containsText" text="maybe">
      <formula>NOT(ISERROR(SEARCH("maybe",L411)))</formula>
    </cfRule>
  </conditionalFormatting>
  <conditionalFormatting sqref="B411">
    <cfRule type="expression" dxfId="332" priority="523">
      <formula>A411="N"</formula>
    </cfRule>
    <cfRule type="expression" dxfId="331" priority="524">
      <formula>A411="M"</formula>
    </cfRule>
    <cfRule type="expression" dxfId="330" priority="525">
      <formula>A411="P"</formula>
    </cfRule>
  </conditionalFormatting>
  <conditionalFormatting sqref="L412">
    <cfRule type="containsText" dxfId="329" priority="522" operator="containsText" text="Yes">
      <formula>NOT(ISERROR(SEARCH("Yes",L412)))</formula>
    </cfRule>
  </conditionalFormatting>
  <conditionalFormatting sqref="L412">
    <cfRule type="containsText" dxfId="328" priority="521" operator="containsText" text="maybe">
      <formula>NOT(ISERROR(SEARCH("maybe",L412)))</formula>
    </cfRule>
  </conditionalFormatting>
  <conditionalFormatting sqref="B412">
    <cfRule type="expression" dxfId="327" priority="518">
      <formula>A412="N"</formula>
    </cfRule>
    <cfRule type="expression" dxfId="326" priority="519">
      <formula>A412="M"</formula>
    </cfRule>
    <cfRule type="expression" dxfId="325" priority="520">
      <formula>A412="P"</formula>
    </cfRule>
  </conditionalFormatting>
  <conditionalFormatting sqref="L413">
    <cfRule type="containsText" dxfId="324" priority="517" operator="containsText" text="Yes">
      <formula>NOT(ISERROR(SEARCH("Yes",L413)))</formula>
    </cfRule>
  </conditionalFormatting>
  <conditionalFormatting sqref="L413">
    <cfRule type="containsText" dxfId="323" priority="516" operator="containsText" text="maybe">
      <formula>NOT(ISERROR(SEARCH("maybe",L413)))</formula>
    </cfRule>
  </conditionalFormatting>
  <conditionalFormatting sqref="B413">
    <cfRule type="expression" dxfId="322" priority="513">
      <formula>A413="N"</formula>
    </cfRule>
    <cfRule type="expression" dxfId="321" priority="514">
      <formula>A413="M"</formula>
    </cfRule>
    <cfRule type="expression" dxfId="320" priority="515">
      <formula>A413="P"</formula>
    </cfRule>
  </conditionalFormatting>
  <conditionalFormatting sqref="L416">
    <cfRule type="containsText" dxfId="319" priority="512" operator="containsText" text="Yes">
      <formula>NOT(ISERROR(SEARCH("Yes",L416)))</formula>
    </cfRule>
  </conditionalFormatting>
  <conditionalFormatting sqref="L416">
    <cfRule type="containsText" dxfId="318" priority="511" operator="containsText" text="maybe">
      <formula>NOT(ISERROR(SEARCH("maybe",L416)))</formula>
    </cfRule>
  </conditionalFormatting>
  <conditionalFormatting sqref="B416">
    <cfRule type="expression" dxfId="317" priority="508">
      <formula>A416="N"</formula>
    </cfRule>
    <cfRule type="expression" dxfId="316" priority="509">
      <formula>A416="M"</formula>
    </cfRule>
    <cfRule type="expression" dxfId="315" priority="510">
      <formula>A416="P"</formula>
    </cfRule>
  </conditionalFormatting>
  <conditionalFormatting sqref="L417">
    <cfRule type="containsText" dxfId="314" priority="507" operator="containsText" text="Yes">
      <formula>NOT(ISERROR(SEARCH("Yes",L417)))</formula>
    </cfRule>
  </conditionalFormatting>
  <conditionalFormatting sqref="L417">
    <cfRule type="containsText" dxfId="313" priority="506" operator="containsText" text="maybe">
      <formula>NOT(ISERROR(SEARCH("maybe",L417)))</formula>
    </cfRule>
  </conditionalFormatting>
  <conditionalFormatting sqref="B417">
    <cfRule type="expression" dxfId="312" priority="503">
      <formula>A417="N"</formula>
    </cfRule>
    <cfRule type="expression" dxfId="311" priority="504">
      <formula>A417="M"</formula>
    </cfRule>
    <cfRule type="expression" dxfId="310" priority="505">
      <formula>A417="P"</formula>
    </cfRule>
  </conditionalFormatting>
  <conditionalFormatting sqref="L418">
    <cfRule type="containsText" dxfId="309" priority="502" operator="containsText" text="Yes">
      <formula>NOT(ISERROR(SEARCH("Yes",L418)))</formula>
    </cfRule>
  </conditionalFormatting>
  <conditionalFormatting sqref="L418">
    <cfRule type="containsText" dxfId="308" priority="501" operator="containsText" text="maybe">
      <formula>NOT(ISERROR(SEARCH("maybe",L418)))</formula>
    </cfRule>
  </conditionalFormatting>
  <conditionalFormatting sqref="B418">
    <cfRule type="expression" dxfId="307" priority="498">
      <formula>A418="N"</formula>
    </cfRule>
    <cfRule type="expression" dxfId="306" priority="499">
      <formula>A418="M"</formula>
    </cfRule>
    <cfRule type="expression" dxfId="305" priority="500">
      <formula>A418="P"</formula>
    </cfRule>
  </conditionalFormatting>
  <conditionalFormatting sqref="L419">
    <cfRule type="containsText" dxfId="304" priority="497" operator="containsText" text="Yes">
      <formula>NOT(ISERROR(SEARCH("Yes",L419)))</formula>
    </cfRule>
  </conditionalFormatting>
  <conditionalFormatting sqref="L419">
    <cfRule type="containsText" dxfId="303" priority="496" operator="containsText" text="maybe">
      <formula>NOT(ISERROR(SEARCH("maybe",L419)))</formula>
    </cfRule>
  </conditionalFormatting>
  <conditionalFormatting sqref="B419">
    <cfRule type="expression" dxfId="302" priority="493">
      <formula>A419="N"</formula>
    </cfRule>
    <cfRule type="expression" dxfId="301" priority="494">
      <formula>A419="M"</formula>
    </cfRule>
    <cfRule type="expression" dxfId="300" priority="495">
      <formula>A419="P"</formula>
    </cfRule>
  </conditionalFormatting>
  <conditionalFormatting sqref="L423:L424">
    <cfRule type="containsText" dxfId="299" priority="492" operator="containsText" text="Yes">
      <formula>NOT(ISERROR(SEARCH("Yes",L423)))</formula>
    </cfRule>
  </conditionalFormatting>
  <conditionalFormatting sqref="L423:L424">
    <cfRule type="containsText" dxfId="298" priority="491" operator="containsText" text="maybe">
      <formula>NOT(ISERROR(SEARCH("maybe",L423)))</formula>
    </cfRule>
  </conditionalFormatting>
  <conditionalFormatting sqref="B424">
    <cfRule type="expression" dxfId="297" priority="488">
      <formula>A424="N"</formula>
    </cfRule>
    <cfRule type="expression" dxfId="296" priority="489">
      <formula>A424="M"</formula>
    </cfRule>
    <cfRule type="expression" dxfId="295" priority="490">
      <formula>A424="P"</formula>
    </cfRule>
  </conditionalFormatting>
  <conditionalFormatting sqref="L425">
    <cfRule type="containsText" dxfId="294" priority="487" operator="containsText" text="Yes">
      <formula>NOT(ISERROR(SEARCH("Yes",L425)))</formula>
    </cfRule>
  </conditionalFormatting>
  <conditionalFormatting sqref="L425">
    <cfRule type="containsText" dxfId="293" priority="486" operator="containsText" text="maybe">
      <formula>NOT(ISERROR(SEARCH("maybe",L425)))</formula>
    </cfRule>
  </conditionalFormatting>
  <conditionalFormatting sqref="B425">
    <cfRule type="expression" dxfId="292" priority="483">
      <formula>A425="N"</formula>
    </cfRule>
    <cfRule type="expression" dxfId="291" priority="484">
      <formula>A425="M"</formula>
    </cfRule>
    <cfRule type="expression" dxfId="290" priority="485">
      <formula>A425="P"</formula>
    </cfRule>
  </conditionalFormatting>
  <conditionalFormatting sqref="L426">
    <cfRule type="containsText" dxfId="289" priority="482" operator="containsText" text="Yes">
      <formula>NOT(ISERROR(SEARCH("Yes",L426)))</formula>
    </cfRule>
  </conditionalFormatting>
  <conditionalFormatting sqref="L426">
    <cfRule type="containsText" dxfId="288" priority="481" operator="containsText" text="maybe">
      <formula>NOT(ISERROR(SEARCH("maybe",L426)))</formula>
    </cfRule>
  </conditionalFormatting>
  <conditionalFormatting sqref="B426">
    <cfRule type="expression" dxfId="287" priority="478">
      <formula>A426="N"</formula>
    </cfRule>
    <cfRule type="expression" dxfId="286" priority="479">
      <formula>A426="M"</formula>
    </cfRule>
    <cfRule type="expression" dxfId="285" priority="480">
      <formula>A426="P"</formula>
    </cfRule>
  </conditionalFormatting>
  <conditionalFormatting sqref="L427">
    <cfRule type="containsText" dxfId="284" priority="477" operator="containsText" text="Yes">
      <formula>NOT(ISERROR(SEARCH("Yes",L427)))</formula>
    </cfRule>
  </conditionalFormatting>
  <conditionalFormatting sqref="L427">
    <cfRule type="containsText" dxfId="283" priority="476" operator="containsText" text="maybe">
      <formula>NOT(ISERROR(SEARCH("maybe",L427)))</formula>
    </cfRule>
  </conditionalFormatting>
  <conditionalFormatting sqref="B427">
    <cfRule type="expression" dxfId="282" priority="473">
      <formula>A427="N"</formula>
    </cfRule>
    <cfRule type="expression" dxfId="281" priority="474">
      <formula>A427="M"</formula>
    </cfRule>
    <cfRule type="expression" dxfId="280" priority="475">
      <formula>A427="P"</formula>
    </cfRule>
  </conditionalFormatting>
  <conditionalFormatting sqref="L428">
    <cfRule type="containsText" dxfId="279" priority="472" operator="containsText" text="Yes">
      <formula>NOT(ISERROR(SEARCH("Yes",L428)))</formula>
    </cfRule>
  </conditionalFormatting>
  <conditionalFormatting sqref="L428">
    <cfRule type="containsText" dxfId="278" priority="471" operator="containsText" text="maybe">
      <formula>NOT(ISERROR(SEARCH("maybe",L428)))</formula>
    </cfRule>
  </conditionalFormatting>
  <conditionalFormatting sqref="B428">
    <cfRule type="expression" dxfId="277" priority="468">
      <formula>A428="N"</formula>
    </cfRule>
    <cfRule type="expression" dxfId="276" priority="469">
      <formula>A428="M"</formula>
    </cfRule>
    <cfRule type="expression" dxfId="275" priority="470">
      <formula>A428="P"</formula>
    </cfRule>
  </conditionalFormatting>
  <conditionalFormatting sqref="L429">
    <cfRule type="containsText" dxfId="274" priority="467" operator="containsText" text="Yes">
      <formula>NOT(ISERROR(SEARCH("Yes",L429)))</formula>
    </cfRule>
  </conditionalFormatting>
  <conditionalFormatting sqref="L429">
    <cfRule type="containsText" dxfId="273" priority="466" operator="containsText" text="maybe">
      <formula>NOT(ISERROR(SEARCH("maybe",L429)))</formula>
    </cfRule>
  </conditionalFormatting>
  <conditionalFormatting sqref="B429">
    <cfRule type="expression" dxfId="272" priority="463">
      <formula>A429="N"</formula>
    </cfRule>
    <cfRule type="expression" dxfId="271" priority="464">
      <formula>A429="M"</formula>
    </cfRule>
    <cfRule type="expression" dxfId="270" priority="465">
      <formula>A429="P"</formula>
    </cfRule>
  </conditionalFormatting>
  <conditionalFormatting sqref="L225:L226 L189:L190">
    <cfRule type="containsText" dxfId="269" priority="462" operator="containsText" text="Yes">
      <formula>NOT(ISERROR(SEARCH("Yes",L189)))</formula>
    </cfRule>
  </conditionalFormatting>
  <conditionalFormatting sqref="L225:L226 L189:L190">
    <cfRule type="containsText" dxfId="268" priority="461" operator="containsText" text="maybe">
      <formula>NOT(ISERROR(SEARCH("maybe",L189)))</formula>
    </cfRule>
  </conditionalFormatting>
  <conditionalFormatting sqref="B190:B194 B226:B237">
    <cfRule type="expression" dxfId="267" priority="458">
      <formula>A190="N"</formula>
    </cfRule>
    <cfRule type="expression" dxfId="266" priority="459">
      <formula>A190="M"</formula>
    </cfRule>
    <cfRule type="expression" dxfId="265" priority="460">
      <formula>A190="P"</formula>
    </cfRule>
  </conditionalFormatting>
  <conditionalFormatting sqref="L191">
    <cfRule type="containsText" dxfId="264" priority="457" operator="containsText" text="Yes">
      <formula>NOT(ISERROR(SEARCH("Yes",L191)))</formula>
    </cfRule>
  </conditionalFormatting>
  <conditionalFormatting sqref="L191">
    <cfRule type="containsText" dxfId="263" priority="456" operator="containsText" text="maybe">
      <formula>NOT(ISERROR(SEARCH("maybe",L191)))</formula>
    </cfRule>
  </conditionalFormatting>
  <conditionalFormatting sqref="L193">
    <cfRule type="containsText" dxfId="262" priority="447" operator="containsText" text="Yes">
      <formula>NOT(ISERROR(SEARCH("Yes",L193)))</formula>
    </cfRule>
  </conditionalFormatting>
  <conditionalFormatting sqref="L193">
    <cfRule type="containsText" dxfId="261" priority="446" operator="containsText" text="maybe">
      <formula>NOT(ISERROR(SEARCH("maybe",L193)))</formula>
    </cfRule>
  </conditionalFormatting>
  <conditionalFormatting sqref="L192">
    <cfRule type="containsText" dxfId="260" priority="452" operator="containsText" text="Yes">
      <formula>NOT(ISERROR(SEARCH("Yes",L192)))</formula>
    </cfRule>
  </conditionalFormatting>
  <conditionalFormatting sqref="L192">
    <cfRule type="containsText" dxfId="259" priority="451" operator="containsText" text="maybe">
      <formula>NOT(ISERROR(SEARCH("maybe",L192)))</formula>
    </cfRule>
  </conditionalFormatting>
  <conditionalFormatting sqref="L194">
    <cfRule type="containsText" dxfId="258" priority="442" operator="containsText" text="Yes">
      <formula>NOT(ISERROR(SEARCH("Yes",L194)))</formula>
    </cfRule>
  </conditionalFormatting>
  <conditionalFormatting sqref="L194">
    <cfRule type="containsText" dxfId="257" priority="441" operator="containsText" text="maybe">
      <formula>NOT(ISERROR(SEARCH("maybe",L194)))</formula>
    </cfRule>
  </conditionalFormatting>
  <conditionalFormatting sqref="L215">
    <cfRule type="containsText" dxfId="256" priority="437" operator="containsText" text="Yes">
      <formula>NOT(ISERROR(SEARCH("Yes",L215)))</formula>
    </cfRule>
  </conditionalFormatting>
  <conditionalFormatting sqref="L215">
    <cfRule type="containsText" dxfId="255" priority="436" operator="containsText" text="maybe">
      <formula>NOT(ISERROR(SEARCH("maybe",L215)))</formula>
    </cfRule>
  </conditionalFormatting>
  <conditionalFormatting sqref="L216">
    <cfRule type="containsText" dxfId="254" priority="432" operator="containsText" text="Yes">
      <formula>NOT(ISERROR(SEARCH("Yes",L216)))</formula>
    </cfRule>
  </conditionalFormatting>
  <conditionalFormatting sqref="L216">
    <cfRule type="containsText" dxfId="253" priority="431" operator="containsText" text="maybe">
      <formula>NOT(ISERROR(SEARCH("maybe",L216)))</formula>
    </cfRule>
  </conditionalFormatting>
  <conditionalFormatting sqref="L217">
    <cfRule type="containsText" dxfId="252" priority="427" operator="containsText" text="Yes">
      <formula>NOT(ISERROR(SEARCH("Yes",L217)))</formula>
    </cfRule>
  </conditionalFormatting>
  <conditionalFormatting sqref="L217">
    <cfRule type="containsText" dxfId="251" priority="426" operator="containsText" text="maybe">
      <formula>NOT(ISERROR(SEARCH("maybe",L217)))</formula>
    </cfRule>
  </conditionalFormatting>
  <conditionalFormatting sqref="L218">
    <cfRule type="containsText" dxfId="250" priority="417" operator="containsText" text="Yes">
      <formula>NOT(ISERROR(SEARCH("Yes",L218)))</formula>
    </cfRule>
  </conditionalFormatting>
  <conditionalFormatting sqref="L218">
    <cfRule type="containsText" dxfId="249" priority="416" operator="containsText" text="maybe">
      <formula>NOT(ISERROR(SEARCH("maybe",L218)))</formula>
    </cfRule>
  </conditionalFormatting>
  <conditionalFormatting sqref="L219">
    <cfRule type="containsText" dxfId="248" priority="412" operator="containsText" text="Yes">
      <formula>NOT(ISERROR(SEARCH("Yes",L219)))</formula>
    </cfRule>
  </conditionalFormatting>
  <conditionalFormatting sqref="L219">
    <cfRule type="containsText" dxfId="247" priority="411" operator="containsText" text="maybe">
      <formula>NOT(ISERROR(SEARCH("maybe",L219)))</formula>
    </cfRule>
  </conditionalFormatting>
  <conditionalFormatting sqref="L220">
    <cfRule type="containsText" dxfId="246" priority="407" operator="containsText" text="Yes">
      <formula>NOT(ISERROR(SEARCH("Yes",L220)))</formula>
    </cfRule>
  </conditionalFormatting>
  <conditionalFormatting sqref="L220">
    <cfRule type="containsText" dxfId="245" priority="406" operator="containsText" text="maybe">
      <formula>NOT(ISERROR(SEARCH("maybe",L220)))</formula>
    </cfRule>
  </conditionalFormatting>
  <conditionalFormatting sqref="L221">
    <cfRule type="containsText" dxfId="244" priority="402" operator="containsText" text="Yes">
      <formula>NOT(ISERROR(SEARCH("Yes",L221)))</formula>
    </cfRule>
  </conditionalFormatting>
  <conditionalFormatting sqref="L221">
    <cfRule type="containsText" dxfId="243" priority="401" operator="containsText" text="maybe">
      <formula>NOT(ISERROR(SEARCH("maybe",L221)))</formula>
    </cfRule>
  </conditionalFormatting>
  <conditionalFormatting sqref="L222">
    <cfRule type="containsText" dxfId="242" priority="397" operator="containsText" text="Yes">
      <formula>NOT(ISERROR(SEARCH("Yes",L222)))</formula>
    </cfRule>
  </conditionalFormatting>
  <conditionalFormatting sqref="L222">
    <cfRule type="containsText" dxfId="241" priority="396" operator="containsText" text="maybe">
      <formula>NOT(ISERROR(SEARCH("maybe",L222)))</formula>
    </cfRule>
  </conditionalFormatting>
  <conditionalFormatting sqref="L227">
    <cfRule type="containsText" dxfId="240" priority="392" operator="containsText" text="Yes">
      <formula>NOT(ISERROR(SEARCH("Yes",L227)))</formula>
    </cfRule>
  </conditionalFormatting>
  <conditionalFormatting sqref="L227">
    <cfRule type="containsText" dxfId="239" priority="391" operator="containsText" text="maybe">
      <formula>NOT(ISERROR(SEARCH("maybe",L227)))</formula>
    </cfRule>
  </conditionalFormatting>
  <conditionalFormatting sqref="L228">
    <cfRule type="containsText" dxfId="238" priority="387" operator="containsText" text="Yes">
      <formula>NOT(ISERROR(SEARCH("Yes",L228)))</formula>
    </cfRule>
  </conditionalFormatting>
  <conditionalFormatting sqref="L228">
    <cfRule type="containsText" dxfId="237" priority="386" operator="containsText" text="maybe">
      <formula>NOT(ISERROR(SEARCH("maybe",L228)))</formula>
    </cfRule>
  </conditionalFormatting>
  <conditionalFormatting sqref="L229">
    <cfRule type="containsText" dxfId="236" priority="382" operator="containsText" text="Yes">
      <formula>NOT(ISERROR(SEARCH("Yes",L229)))</formula>
    </cfRule>
  </conditionalFormatting>
  <conditionalFormatting sqref="L229">
    <cfRule type="containsText" dxfId="235" priority="381" operator="containsText" text="maybe">
      <formula>NOT(ISERROR(SEARCH("maybe",L229)))</formula>
    </cfRule>
  </conditionalFormatting>
  <conditionalFormatting sqref="L230">
    <cfRule type="containsText" dxfId="234" priority="377" operator="containsText" text="Yes">
      <formula>NOT(ISERROR(SEARCH("Yes",L230)))</formula>
    </cfRule>
  </conditionalFormatting>
  <conditionalFormatting sqref="L230">
    <cfRule type="containsText" dxfId="233" priority="376" operator="containsText" text="maybe">
      <formula>NOT(ISERROR(SEARCH("maybe",L230)))</formula>
    </cfRule>
  </conditionalFormatting>
  <conditionalFormatting sqref="L231">
    <cfRule type="containsText" dxfId="232" priority="372" operator="containsText" text="Yes">
      <formula>NOT(ISERROR(SEARCH("Yes",L231)))</formula>
    </cfRule>
  </conditionalFormatting>
  <conditionalFormatting sqref="L231">
    <cfRule type="containsText" dxfId="231" priority="371" operator="containsText" text="maybe">
      <formula>NOT(ISERROR(SEARCH("maybe",L231)))</formula>
    </cfRule>
  </conditionalFormatting>
  <conditionalFormatting sqref="L232">
    <cfRule type="containsText" dxfId="230" priority="367" operator="containsText" text="Yes">
      <formula>NOT(ISERROR(SEARCH("Yes",L232)))</formula>
    </cfRule>
  </conditionalFormatting>
  <conditionalFormatting sqref="L232">
    <cfRule type="containsText" dxfId="229" priority="366" operator="containsText" text="maybe">
      <formula>NOT(ISERROR(SEARCH("maybe",L232)))</formula>
    </cfRule>
  </conditionalFormatting>
  <conditionalFormatting sqref="L233">
    <cfRule type="containsText" dxfId="228" priority="362" operator="containsText" text="Yes">
      <formula>NOT(ISERROR(SEARCH("Yes",L233)))</formula>
    </cfRule>
  </conditionalFormatting>
  <conditionalFormatting sqref="L233">
    <cfRule type="containsText" dxfId="227" priority="361" operator="containsText" text="maybe">
      <formula>NOT(ISERROR(SEARCH("maybe",L233)))</formula>
    </cfRule>
  </conditionalFormatting>
  <conditionalFormatting sqref="L234">
    <cfRule type="containsText" dxfId="226" priority="357" operator="containsText" text="Yes">
      <formula>NOT(ISERROR(SEARCH("Yes",L234)))</formula>
    </cfRule>
  </conditionalFormatting>
  <conditionalFormatting sqref="L234">
    <cfRule type="containsText" dxfId="225" priority="356" operator="containsText" text="maybe">
      <formula>NOT(ISERROR(SEARCH("maybe",L234)))</formula>
    </cfRule>
  </conditionalFormatting>
  <conditionalFormatting sqref="L235">
    <cfRule type="containsText" dxfId="224" priority="352" operator="containsText" text="Yes">
      <formula>NOT(ISERROR(SEARCH("Yes",L235)))</formula>
    </cfRule>
  </conditionalFormatting>
  <conditionalFormatting sqref="L235">
    <cfRule type="containsText" dxfId="223" priority="351" operator="containsText" text="maybe">
      <formula>NOT(ISERROR(SEARCH("maybe",L235)))</formula>
    </cfRule>
  </conditionalFormatting>
  <conditionalFormatting sqref="L236">
    <cfRule type="containsText" dxfId="222" priority="347" operator="containsText" text="Yes">
      <formula>NOT(ISERROR(SEARCH("Yes",L236)))</formula>
    </cfRule>
  </conditionalFormatting>
  <conditionalFormatting sqref="L236">
    <cfRule type="containsText" dxfId="221" priority="346" operator="containsText" text="maybe">
      <formula>NOT(ISERROR(SEARCH("maybe",L236)))</formula>
    </cfRule>
  </conditionalFormatting>
  <conditionalFormatting sqref="L237">
    <cfRule type="containsText" dxfId="220" priority="342" operator="containsText" text="Yes">
      <formula>NOT(ISERROR(SEARCH("Yes",L237)))</formula>
    </cfRule>
  </conditionalFormatting>
  <conditionalFormatting sqref="L237">
    <cfRule type="containsText" dxfId="219" priority="341" operator="containsText" text="maybe">
      <formula>NOT(ISERROR(SEARCH("maybe",L237)))</formula>
    </cfRule>
  </conditionalFormatting>
  <conditionalFormatting sqref="L188">
    <cfRule type="containsText" dxfId="218" priority="337" operator="containsText" text="Yes">
      <formula>NOT(ISERROR(SEARCH("Yes",L188)))</formula>
    </cfRule>
  </conditionalFormatting>
  <conditionalFormatting sqref="L188">
    <cfRule type="containsText" dxfId="217" priority="336" operator="containsText" text="maybe">
      <formula>NOT(ISERROR(SEARCH("maybe",L188)))</formula>
    </cfRule>
  </conditionalFormatting>
  <conditionalFormatting sqref="B188">
    <cfRule type="expression" dxfId="216" priority="333">
      <formula>A188="N"</formula>
    </cfRule>
    <cfRule type="expression" dxfId="215" priority="334">
      <formula>A188="M"</formula>
    </cfRule>
    <cfRule type="expression" dxfId="214" priority="335">
      <formula>A188="P"</formula>
    </cfRule>
  </conditionalFormatting>
  <conditionalFormatting sqref="L454:L455">
    <cfRule type="containsText" dxfId="213" priority="332" operator="containsText" text="Yes">
      <formula>NOT(ISERROR(SEARCH("Yes",L454)))</formula>
    </cfRule>
  </conditionalFormatting>
  <conditionalFormatting sqref="L454:L455">
    <cfRule type="containsText" dxfId="212" priority="331" operator="containsText" text="maybe">
      <formula>NOT(ISERROR(SEARCH("maybe",L454)))</formula>
    </cfRule>
  </conditionalFormatting>
  <conditionalFormatting sqref="B455">
    <cfRule type="expression" dxfId="211" priority="328">
      <formula>A455="N"</formula>
    </cfRule>
    <cfRule type="expression" dxfId="210" priority="329">
      <formula>A455="M"</formula>
    </cfRule>
    <cfRule type="expression" dxfId="209" priority="330">
      <formula>A455="P"</formula>
    </cfRule>
  </conditionalFormatting>
  <conditionalFormatting sqref="L456:L457">
    <cfRule type="containsText" dxfId="208" priority="327" operator="containsText" text="Yes">
      <formula>NOT(ISERROR(SEARCH("Yes",L456)))</formula>
    </cfRule>
  </conditionalFormatting>
  <conditionalFormatting sqref="L456:L457">
    <cfRule type="containsText" dxfId="207" priority="326" operator="containsText" text="maybe">
      <formula>NOT(ISERROR(SEARCH("maybe",L456)))</formula>
    </cfRule>
  </conditionalFormatting>
  <conditionalFormatting sqref="B457:B461">
    <cfRule type="expression" dxfId="206" priority="323">
      <formula>A457="N"</formula>
    </cfRule>
    <cfRule type="expression" dxfId="205" priority="324">
      <formula>A457="M"</formula>
    </cfRule>
    <cfRule type="expression" dxfId="204" priority="325">
      <formula>A457="P"</formula>
    </cfRule>
  </conditionalFormatting>
  <conditionalFormatting sqref="L462:L464">
    <cfRule type="containsText" dxfId="203" priority="322" operator="containsText" text="Yes">
      <formula>NOT(ISERROR(SEARCH("Yes",L462)))</formula>
    </cfRule>
  </conditionalFormatting>
  <conditionalFormatting sqref="L462:L464">
    <cfRule type="containsText" dxfId="202" priority="321" operator="containsText" text="maybe">
      <formula>NOT(ISERROR(SEARCH("maybe",L462)))</formula>
    </cfRule>
  </conditionalFormatting>
  <conditionalFormatting sqref="B463:B466">
    <cfRule type="expression" dxfId="201" priority="318">
      <formula>A463="N"</formula>
    </cfRule>
    <cfRule type="expression" dxfId="200" priority="319">
      <formula>A463="M"</formula>
    </cfRule>
    <cfRule type="expression" dxfId="199" priority="320">
      <formula>A463="P"</formula>
    </cfRule>
  </conditionalFormatting>
  <conditionalFormatting sqref="L458">
    <cfRule type="containsText" dxfId="198" priority="317" operator="containsText" text="Yes">
      <formula>NOT(ISERROR(SEARCH("Yes",L458)))</formula>
    </cfRule>
  </conditionalFormatting>
  <conditionalFormatting sqref="L458">
    <cfRule type="containsText" dxfId="197" priority="316" operator="containsText" text="maybe">
      <formula>NOT(ISERROR(SEARCH("maybe",L458)))</formula>
    </cfRule>
  </conditionalFormatting>
  <conditionalFormatting sqref="L459">
    <cfRule type="containsText" dxfId="196" priority="312" operator="containsText" text="Yes">
      <formula>NOT(ISERROR(SEARCH("Yes",L459)))</formula>
    </cfRule>
  </conditionalFormatting>
  <conditionalFormatting sqref="L459">
    <cfRule type="containsText" dxfId="195" priority="311" operator="containsText" text="maybe">
      <formula>NOT(ISERROR(SEARCH("maybe",L459)))</formula>
    </cfRule>
  </conditionalFormatting>
  <conditionalFormatting sqref="L460">
    <cfRule type="containsText" dxfId="194" priority="307" operator="containsText" text="Yes">
      <formula>NOT(ISERROR(SEARCH("Yes",L460)))</formula>
    </cfRule>
  </conditionalFormatting>
  <conditionalFormatting sqref="L460">
    <cfRule type="containsText" dxfId="193" priority="306" operator="containsText" text="maybe">
      <formula>NOT(ISERROR(SEARCH("maybe",L460)))</formula>
    </cfRule>
  </conditionalFormatting>
  <conditionalFormatting sqref="L461">
    <cfRule type="containsText" dxfId="192" priority="302" operator="containsText" text="Yes">
      <formula>NOT(ISERROR(SEARCH("Yes",L461)))</formula>
    </cfRule>
  </conditionalFormatting>
  <conditionalFormatting sqref="L461">
    <cfRule type="containsText" dxfId="191" priority="301" operator="containsText" text="maybe">
      <formula>NOT(ISERROR(SEARCH("maybe",L461)))</formula>
    </cfRule>
  </conditionalFormatting>
  <conditionalFormatting sqref="L465">
    <cfRule type="containsText" dxfId="190" priority="297" operator="containsText" text="Yes">
      <formula>NOT(ISERROR(SEARCH("Yes",L465)))</formula>
    </cfRule>
  </conditionalFormatting>
  <conditionalFormatting sqref="L465">
    <cfRule type="containsText" dxfId="189" priority="296" operator="containsText" text="maybe">
      <formula>NOT(ISERROR(SEARCH("maybe",L465)))</formula>
    </cfRule>
  </conditionalFormatting>
  <conditionalFormatting sqref="L466">
    <cfRule type="containsText" dxfId="188" priority="292" operator="containsText" text="Yes">
      <formula>NOT(ISERROR(SEARCH("Yes",L466)))</formula>
    </cfRule>
  </conditionalFormatting>
  <conditionalFormatting sqref="L466">
    <cfRule type="containsText" dxfId="187" priority="291" operator="containsText" text="maybe">
      <formula>NOT(ISERROR(SEARCH("maybe",L466)))</formula>
    </cfRule>
  </conditionalFormatting>
  <conditionalFormatting sqref="B467">
    <cfRule type="expression" dxfId="186" priority="285">
      <formula>A467="N"</formula>
    </cfRule>
    <cfRule type="expression" dxfId="185" priority="286">
      <formula>A467="M"</formula>
    </cfRule>
    <cfRule type="expression" dxfId="184" priority="287">
      <formula>A467="P"</formula>
    </cfRule>
  </conditionalFormatting>
  <conditionalFormatting sqref="L467">
    <cfRule type="containsText" dxfId="183" priority="284" operator="containsText" text="Yes">
      <formula>NOT(ISERROR(SEARCH("Yes",L467)))</formula>
    </cfRule>
  </conditionalFormatting>
  <conditionalFormatting sqref="L467">
    <cfRule type="containsText" dxfId="182" priority="283" operator="containsText" text="maybe">
      <formula>NOT(ISERROR(SEARCH("maybe",L467)))</formula>
    </cfRule>
  </conditionalFormatting>
  <conditionalFormatting sqref="B195">
    <cfRule type="expression" dxfId="181" priority="280">
      <formula>A195="N"</formula>
    </cfRule>
    <cfRule type="expression" dxfId="180" priority="281">
      <formula>A195="M"</formula>
    </cfRule>
    <cfRule type="expression" dxfId="179" priority="282">
      <formula>A195="P"</formula>
    </cfRule>
  </conditionalFormatting>
  <conditionalFormatting sqref="L195">
    <cfRule type="containsText" dxfId="178" priority="279" operator="containsText" text="Yes">
      <formula>NOT(ISERROR(SEARCH("Yes",L195)))</formula>
    </cfRule>
  </conditionalFormatting>
  <conditionalFormatting sqref="L195">
    <cfRule type="containsText" dxfId="177" priority="278" operator="containsText" text="maybe">
      <formula>NOT(ISERROR(SEARCH("maybe",L195)))</formula>
    </cfRule>
  </conditionalFormatting>
  <conditionalFormatting sqref="L199">
    <cfRule type="containsText" dxfId="176" priority="277" operator="containsText" text="Yes">
      <formula>NOT(ISERROR(SEARCH("Yes",L199)))</formula>
    </cfRule>
  </conditionalFormatting>
  <conditionalFormatting sqref="L199">
    <cfRule type="containsText" dxfId="175" priority="276" operator="containsText" text="maybe">
      <formula>NOT(ISERROR(SEARCH("maybe",L199)))</formula>
    </cfRule>
  </conditionalFormatting>
  <conditionalFormatting sqref="B200">
    <cfRule type="expression" dxfId="174" priority="273">
      <formula>A200="N"</formula>
    </cfRule>
    <cfRule type="expression" dxfId="173" priority="274">
      <formula>A200="M"</formula>
    </cfRule>
    <cfRule type="expression" dxfId="172" priority="275">
      <formula>A200="P"</formula>
    </cfRule>
  </conditionalFormatting>
  <conditionalFormatting sqref="L200">
    <cfRule type="containsText" dxfId="171" priority="272" operator="containsText" text="Yes">
      <formula>NOT(ISERROR(SEARCH("Yes",L200)))</formula>
    </cfRule>
  </conditionalFormatting>
  <conditionalFormatting sqref="L200">
    <cfRule type="containsText" dxfId="170" priority="271" operator="containsText" text="maybe">
      <formula>NOT(ISERROR(SEARCH("maybe",L200)))</formula>
    </cfRule>
  </conditionalFormatting>
  <conditionalFormatting sqref="B201">
    <cfRule type="expression" dxfId="169" priority="268">
      <formula>A201="N"</formula>
    </cfRule>
    <cfRule type="expression" dxfId="168" priority="269">
      <formula>A201="M"</formula>
    </cfRule>
    <cfRule type="expression" dxfId="167" priority="270">
      <formula>A201="P"</formula>
    </cfRule>
  </conditionalFormatting>
  <conditionalFormatting sqref="L201">
    <cfRule type="containsText" dxfId="166" priority="267" operator="containsText" text="Yes">
      <formula>NOT(ISERROR(SEARCH("Yes",L201)))</formula>
    </cfRule>
  </conditionalFormatting>
  <conditionalFormatting sqref="L201">
    <cfRule type="containsText" dxfId="165" priority="266" operator="containsText" text="maybe">
      <formula>NOT(ISERROR(SEARCH("maybe",L201)))</formula>
    </cfRule>
  </conditionalFormatting>
  <conditionalFormatting sqref="B196">
    <cfRule type="expression" dxfId="164" priority="263">
      <formula>A196="N"</formula>
    </cfRule>
    <cfRule type="expression" dxfId="163" priority="264">
      <formula>A196="M"</formula>
    </cfRule>
    <cfRule type="expression" dxfId="162" priority="265">
      <formula>A196="P"</formula>
    </cfRule>
  </conditionalFormatting>
  <conditionalFormatting sqref="L196">
    <cfRule type="containsText" dxfId="161" priority="262" operator="containsText" text="Yes">
      <formula>NOT(ISERROR(SEARCH("Yes",L196)))</formula>
    </cfRule>
  </conditionalFormatting>
  <conditionalFormatting sqref="L196">
    <cfRule type="containsText" dxfId="160" priority="261" operator="containsText" text="maybe">
      <formula>NOT(ISERROR(SEARCH("maybe",L196)))</formula>
    </cfRule>
  </conditionalFormatting>
  <conditionalFormatting sqref="B197">
    <cfRule type="expression" dxfId="159" priority="258">
      <formula>A197="N"</formula>
    </cfRule>
    <cfRule type="expression" dxfId="158" priority="259">
      <formula>A197="M"</formula>
    </cfRule>
    <cfRule type="expression" dxfId="157" priority="260">
      <formula>A197="P"</formula>
    </cfRule>
  </conditionalFormatting>
  <conditionalFormatting sqref="L197">
    <cfRule type="containsText" dxfId="156" priority="257" operator="containsText" text="Yes">
      <formula>NOT(ISERROR(SEARCH("Yes",L197)))</formula>
    </cfRule>
  </conditionalFormatting>
  <conditionalFormatting sqref="L197">
    <cfRule type="containsText" dxfId="155" priority="256" operator="containsText" text="maybe">
      <formula>NOT(ISERROR(SEARCH("maybe",L197)))</formula>
    </cfRule>
  </conditionalFormatting>
  <conditionalFormatting sqref="B198">
    <cfRule type="expression" dxfId="154" priority="253">
      <formula>A198="N"</formula>
    </cfRule>
    <cfRule type="expression" dxfId="153" priority="254">
      <formula>A198="M"</formula>
    </cfRule>
    <cfRule type="expression" dxfId="152" priority="255">
      <formula>A198="P"</formula>
    </cfRule>
  </conditionalFormatting>
  <conditionalFormatting sqref="L198">
    <cfRule type="containsText" dxfId="151" priority="252" operator="containsText" text="Yes">
      <formula>NOT(ISERROR(SEARCH("Yes",L198)))</formula>
    </cfRule>
  </conditionalFormatting>
  <conditionalFormatting sqref="L198">
    <cfRule type="containsText" dxfId="150" priority="251" operator="containsText" text="maybe">
      <formula>NOT(ISERROR(SEARCH("maybe",L198)))</formula>
    </cfRule>
  </conditionalFormatting>
  <conditionalFormatting sqref="L202">
    <cfRule type="containsText" dxfId="149" priority="250" operator="containsText" text="Yes">
      <formula>NOT(ISERROR(SEARCH("Yes",L202)))</formula>
    </cfRule>
  </conditionalFormatting>
  <conditionalFormatting sqref="L202">
    <cfRule type="containsText" dxfId="148" priority="249" operator="containsText" text="maybe">
      <formula>NOT(ISERROR(SEARCH("maybe",L202)))</formula>
    </cfRule>
  </conditionalFormatting>
  <conditionalFormatting sqref="B203">
    <cfRule type="expression" dxfId="147" priority="246">
      <formula>A203="N"</formula>
    </cfRule>
    <cfRule type="expression" dxfId="146" priority="247">
      <formula>A203="M"</formula>
    </cfRule>
    <cfRule type="expression" dxfId="145" priority="248">
      <formula>A203="P"</formula>
    </cfRule>
  </conditionalFormatting>
  <conditionalFormatting sqref="L203">
    <cfRule type="containsText" dxfId="144" priority="245" operator="containsText" text="Yes">
      <formula>NOT(ISERROR(SEARCH("Yes",L203)))</formula>
    </cfRule>
  </conditionalFormatting>
  <conditionalFormatting sqref="L203">
    <cfRule type="containsText" dxfId="143" priority="244" operator="containsText" text="maybe">
      <formula>NOT(ISERROR(SEARCH("maybe",L203)))</formula>
    </cfRule>
  </conditionalFormatting>
  <conditionalFormatting sqref="B204">
    <cfRule type="expression" dxfId="142" priority="241">
      <formula>A204="N"</formula>
    </cfRule>
    <cfRule type="expression" dxfId="141" priority="242">
      <formula>A204="M"</formula>
    </cfRule>
    <cfRule type="expression" dxfId="140" priority="243">
      <formula>A204="P"</formula>
    </cfRule>
  </conditionalFormatting>
  <conditionalFormatting sqref="L204">
    <cfRule type="containsText" dxfId="139" priority="240" operator="containsText" text="Yes">
      <formula>NOT(ISERROR(SEARCH("Yes",L204)))</formula>
    </cfRule>
  </conditionalFormatting>
  <conditionalFormatting sqref="L204">
    <cfRule type="containsText" dxfId="138" priority="239" operator="containsText" text="maybe">
      <formula>NOT(ISERROR(SEARCH("maybe",L204)))</formula>
    </cfRule>
  </conditionalFormatting>
  <conditionalFormatting sqref="B205">
    <cfRule type="expression" dxfId="137" priority="236">
      <formula>A205="N"</formula>
    </cfRule>
    <cfRule type="expression" dxfId="136" priority="237">
      <formula>A205="M"</formula>
    </cfRule>
    <cfRule type="expression" dxfId="135" priority="238">
      <formula>A205="P"</formula>
    </cfRule>
  </conditionalFormatting>
  <conditionalFormatting sqref="L205">
    <cfRule type="containsText" dxfId="134" priority="235" operator="containsText" text="Yes">
      <formula>NOT(ISERROR(SEARCH("Yes",L205)))</formula>
    </cfRule>
  </conditionalFormatting>
  <conditionalFormatting sqref="L205">
    <cfRule type="containsText" dxfId="133" priority="234" operator="containsText" text="maybe">
      <formula>NOT(ISERROR(SEARCH("maybe",L205)))</formula>
    </cfRule>
  </conditionalFormatting>
  <conditionalFormatting sqref="B206">
    <cfRule type="expression" dxfId="132" priority="231">
      <formula>A206="N"</formula>
    </cfRule>
    <cfRule type="expression" dxfId="131" priority="232">
      <formula>A206="M"</formula>
    </cfRule>
    <cfRule type="expression" dxfId="130" priority="233">
      <formula>A206="P"</formula>
    </cfRule>
  </conditionalFormatting>
  <conditionalFormatting sqref="L206">
    <cfRule type="containsText" dxfId="129" priority="230" operator="containsText" text="Yes">
      <formula>NOT(ISERROR(SEARCH("Yes",L206)))</formula>
    </cfRule>
  </conditionalFormatting>
  <conditionalFormatting sqref="L206">
    <cfRule type="containsText" dxfId="128" priority="229" operator="containsText" text="maybe">
      <formula>NOT(ISERROR(SEARCH("maybe",L206)))</formula>
    </cfRule>
  </conditionalFormatting>
  <conditionalFormatting sqref="B207">
    <cfRule type="expression" dxfId="127" priority="226">
      <formula>A207="N"</formula>
    </cfRule>
    <cfRule type="expression" dxfId="126" priority="227">
      <formula>A207="M"</formula>
    </cfRule>
    <cfRule type="expression" dxfId="125" priority="228">
      <formula>A207="P"</formula>
    </cfRule>
  </conditionalFormatting>
  <conditionalFormatting sqref="L207">
    <cfRule type="containsText" dxfId="124" priority="225" operator="containsText" text="Yes">
      <formula>NOT(ISERROR(SEARCH("Yes",L207)))</formula>
    </cfRule>
  </conditionalFormatting>
  <conditionalFormatting sqref="L207">
    <cfRule type="containsText" dxfId="123" priority="224" operator="containsText" text="maybe">
      <formula>NOT(ISERROR(SEARCH("maybe",L207)))</formula>
    </cfRule>
  </conditionalFormatting>
  <conditionalFormatting sqref="B208">
    <cfRule type="expression" dxfId="122" priority="221">
      <formula>A208="N"</formula>
    </cfRule>
    <cfRule type="expression" dxfId="121" priority="222">
      <formula>A208="M"</formula>
    </cfRule>
    <cfRule type="expression" dxfId="120" priority="223">
      <formula>A208="P"</formula>
    </cfRule>
  </conditionalFormatting>
  <conditionalFormatting sqref="L208">
    <cfRule type="containsText" dxfId="119" priority="220" operator="containsText" text="Yes">
      <formula>NOT(ISERROR(SEARCH("Yes",L208)))</formula>
    </cfRule>
  </conditionalFormatting>
  <conditionalFormatting sqref="L208">
    <cfRule type="containsText" dxfId="118" priority="219" operator="containsText" text="maybe">
      <formula>NOT(ISERROR(SEARCH("maybe",L208)))</formula>
    </cfRule>
  </conditionalFormatting>
  <conditionalFormatting sqref="B209">
    <cfRule type="expression" dxfId="117" priority="216">
      <formula>A209="N"</formula>
    </cfRule>
    <cfRule type="expression" dxfId="116" priority="217">
      <formula>A209="M"</formula>
    </cfRule>
    <cfRule type="expression" dxfId="115" priority="218">
      <formula>A209="P"</formula>
    </cfRule>
  </conditionalFormatting>
  <conditionalFormatting sqref="L209">
    <cfRule type="containsText" dxfId="114" priority="215" operator="containsText" text="Yes">
      <formula>NOT(ISERROR(SEARCH("Yes",L209)))</formula>
    </cfRule>
  </conditionalFormatting>
  <conditionalFormatting sqref="L209">
    <cfRule type="containsText" dxfId="113" priority="214" operator="containsText" text="maybe">
      <formula>NOT(ISERROR(SEARCH("maybe",L209)))</formula>
    </cfRule>
  </conditionalFormatting>
  <conditionalFormatting sqref="B210">
    <cfRule type="expression" dxfId="112" priority="211">
      <formula>A210="N"</formula>
    </cfRule>
    <cfRule type="expression" dxfId="111" priority="212">
      <formula>A210="M"</formula>
    </cfRule>
    <cfRule type="expression" dxfId="110" priority="213">
      <formula>A210="P"</formula>
    </cfRule>
  </conditionalFormatting>
  <conditionalFormatting sqref="L210">
    <cfRule type="containsText" dxfId="109" priority="210" operator="containsText" text="Yes">
      <formula>NOT(ISERROR(SEARCH("Yes",L210)))</formula>
    </cfRule>
  </conditionalFormatting>
  <conditionalFormatting sqref="L210">
    <cfRule type="containsText" dxfId="108" priority="209" operator="containsText" text="maybe">
      <formula>NOT(ISERROR(SEARCH("maybe",L210)))</formula>
    </cfRule>
  </conditionalFormatting>
  <conditionalFormatting sqref="B211">
    <cfRule type="expression" dxfId="107" priority="206">
      <formula>A211="N"</formula>
    </cfRule>
    <cfRule type="expression" dxfId="106" priority="207">
      <formula>A211="M"</formula>
    </cfRule>
    <cfRule type="expression" dxfId="105" priority="208">
      <formula>A211="P"</formula>
    </cfRule>
  </conditionalFormatting>
  <conditionalFormatting sqref="L211">
    <cfRule type="containsText" dxfId="104" priority="205" operator="containsText" text="Yes">
      <formula>NOT(ISERROR(SEARCH("Yes",L211)))</formula>
    </cfRule>
  </conditionalFormatting>
  <conditionalFormatting sqref="L211">
    <cfRule type="containsText" dxfId="103" priority="204" operator="containsText" text="maybe">
      <formula>NOT(ISERROR(SEARCH("maybe",L211)))</formula>
    </cfRule>
  </conditionalFormatting>
  <conditionalFormatting sqref="B212">
    <cfRule type="expression" dxfId="102" priority="201">
      <formula>A212="N"</formula>
    </cfRule>
    <cfRule type="expression" dxfId="101" priority="202">
      <formula>A212="M"</formula>
    </cfRule>
    <cfRule type="expression" dxfId="100" priority="203">
      <formula>A212="P"</formula>
    </cfRule>
  </conditionalFormatting>
  <conditionalFormatting sqref="L212">
    <cfRule type="containsText" dxfId="99" priority="200" operator="containsText" text="Yes">
      <formula>NOT(ISERROR(SEARCH("Yes",L212)))</formula>
    </cfRule>
  </conditionalFormatting>
  <conditionalFormatting sqref="L212">
    <cfRule type="containsText" dxfId="98" priority="199" operator="containsText" text="maybe">
      <formula>NOT(ISERROR(SEARCH("maybe",L212)))</formula>
    </cfRule>
  </conditionalFormatting>
  <conditionalFormatting sqref="L375">
    <cfRule type="containsText" dxfId="97" priority="198" operator="containsText" text="Yes">
      <formula>NOT(ISERROR(SEARCH("Yes",L375)))</formula>
    </cfRule>
  </conditionalFormatting>
  <conditionalFormatting sqref="L375">
    <cfRule type="containsText" dxfId="96" priority="197" operator="containsText" text="maybe">
      <formula>NOT(ISERROR(SEARCH("maybe",L375)))</formula>
    </cfRule>
  </conditionalFormatting>
  <conditionalFormatting sqref="L376">
    <cfRule type="containsText" dxfId="95" priority="193" operator="containsText" text="Yes">
      <formula>NOT(ISERROR(SEARCH("Yes",L376)))</formula>
    </cfRule>
  </conditionalFormatting>
  <conditionalFormatting sqref="L376">
    <cfRule type="containsText" dxfId="94" priority="192" operator="containsText" text="maybe">
      <formula>NOT(ISERROR(SEARCH("maybe",L376)))</formula>
    </cfRule>
  </conditionalFormatting>
  <conditionalFormatting sqref="L380">
    <cfRule type="containsText" dxfId="93" priority="178" operator="containsText" text="Yes">
      <formula>NOT(ISERROR(SEARCH("Yes",L380)))</formula>
    </cfRule>
  </conditionalFormatting>
  <conditionalFormatting sqref="L380">
    <cfRule type="containsText" dxfId="92" priority="177" operator="containsText" text="maybe">
      <formula>NOT(ISERROR(SEARCH("maybe",L380)))</formula>
    </cfRule>
  </conditionalFormatting>
  <conditionalFormatting sqref="L379">
    <cfRule type="containsText" dxfId="91" priority="183" operator="containsText" text="Yes">
      <formula>NOT(ISERROR(SEARCH("Yes",L379)))</formula>
    </cfRule>
  </conditionalFormatting>
  <conditionalFormatting sqref="L379">
    <cfRule type="containsText" dxfId="90" priority="182" operator="containsText" text="maybe">
      <formula>NOT(ISERROR(SEARCH("maybe",L379)))</formula>
    </cfRule>
  </conditionalFormatting>
  <conditionalFormatting sqref="L381">
    <cfRule type="containsText" dxfId="89" priority="173" operator="containsText" text="Yes">
      <formula>NOT(ISERROR(SEARCH("Yes",L381)))</formula>
    </cfRule>
  </conditionalFormatting>
  <conditionalFormatting sqref="L381">
    <cfRule type="containsText" dxfId="88" priority="172" operator="containsText" text="maybe">
      <formula>NOT(ISERROR(SEARCH("maybe",L381)))</formula>
    </cfRule>
  </conditionalFormatting>
  <conditionalFormatting sqref="L382">
    <cfRule type="containsText" dxfId="87" priority="168" operator="containsText" text="Yes">
      <formula>NOT(ISERROR(SEARCH("Yes",L382)))</formula>
    </cfRule>
  </conditionalFormatting>
  <conditionalFormatting sqref="L382">
    <cfRule type="containsText" dxfId="86" priority="167" operator="containsText" text="maybe">
      <formula>NOT(ISERROR(SEARCH("maybe",L382)))</formula>
    </cfRule>
  </conditionalFormatting>
  <conditionalFormatting sqref="L383">
    <cfRule type="containsText" dxfId="85" priority="163" operator="containsText" text="Yes">
      <formula>NOT(ISERROR(SEARCH("Yes",L383)))</formula>
    </cfRule>
  </conditionalFormatting>
  <conditionalFormatting sqref="L383">
    <cfRule type="containsText" dxfId="84" priority="162" operator="containsText" text="maybe">
      <formula>NOT(ISERROR(SEARCH("maybe",L383)))</formula>
    </cfRule>
  </conditionalFormatting>
  <conditionalFormatting sqref="B224">
    <cfRule type="expression" dxfId="83" priority="156">
      <formula>A224="N"</formula>
    </cfRule>
    <cfRule type="expression" dxfId="82" priority="157">
      <formula>A224="M"</formula>
    </cfRule>
    <cfRule type="expression" dxfId="81" priority="158">
      <formula>A224="P"</formula>
    </cfRule>
  </conditionalFormatting>
  <conditionalFormatting sqref="L224">
    <cfRule type="containsText" dxfId="80" priority="155" operator="containsText" text="Yes">
      <formula>NOT(ISERROR(SEARCH("Yes",L224)))</formula>
    </cfRule>
  </conditionalFormatting>
  <conditionalFormatting sqref="L224">
    <cfRule type="containsText" dxfId="79" priority="154" operator="containsText" text="maybe">
      <formula>NOT(ISERROR(SEARCH("maybe",L224)))</formula>
    </cfRule>
  </conditionalFormatting>
  <conditionalFormatting sqref="L223">
    <cfRule type="containsText" dxfId="78" priority="153" operator="containsText" text="Yes">
      <formula>NOT(ISERROR(SEARCH("Yes",L223)))</formula>
    </cfRule>
  </conditionalFormatting>
  <conditionalFormatting sqref="L223">
    <cfRule type="containsText" dxfId="77" priority="152" operator="containsText" text="maybe">
      <formula>NOT(ISERROR(SEARCH("maybe",L223)))</formula>
    </cfRule>
  </conditionalFormatting>
  <conditionalFormatting sqref="L238">
    <cfRule type="containsText" dxfId="76" priority="151" operator="containsText" text="Yes">
      <formula>NOT(ISERROR(SEARCH("Yes",L238)))</formula>
    </cfRule>
  </conditionalFormatting>
  <conditionalFormatting sqref="L238">
    <cfRule type="containsText" dxfId="75" priority="150" operator="containsText" text="maybe">
      <formula>NOT(ISERROR(SEARCH("maybe",L238)))</formula>
    </cfRule>
  </conditionalFormatting>
  <conditionalFormatting sqref="B239">
    <cfRule type="expression" dxfId="74" priority="147">
      <formula>A239="N"</formula>
    </cfRule>
    <cfRule type="expression" dxfId="73" priority="148">
      <formula>A239="M"</formula>
    </cfRule>
    <cfRule type="expression" dxfId="72" priority="149">
      <formula>A239="P"</formula>
    </cfRule>
  </conditionalFormatting>
  <conditionalFormatting sqref="L239">
    <cfRule type="containsText" dxfId="71" priority="146" operator="containsText" text="Yes">
      <formula>NOT(ISERROR(SEARCH("Yes",L239)))</formula>
    </cfRule>
  </conditionalFormatting>
  <conditionalFormatting sqref="L239">
    <cfRule type="containsText" dxfId="70" priority="145" operator="containsText" text="maybe">
      <formula>NOT(ISERROR(SEARCH("maybe",L239)))</formula>
    </cfRule>
  </conditionalFormatting>
  <conditionalFormatting sqref="B240">
    <cfRule type="expression" dxfId="69" priority="142">
      <formula>A240="N"</formula>
    </cfRule>
    <cfRule type="expression" dxfId="68" priority="143">
      <formula>A240="M"</formula>
    </cfRule>
    <cfRule type="expression" dxfId="67" priority="144">
      <formula>A240="P"</formula>
    </cfRule>
  </conditionalFormatting>
  <conditionalFormatting sqref="L240">
    <cfRule type="containsText" dxfId="66" priority="141" operator="containsText" text="Yes">
      <formula>NOT(ISERROR(SEARCH("Yes",L240)))</formula>
    </cfRule>
  </conditionalFormatting>
  <conditionalFormatting sqref="L240">
    <cfRule type="containsText" dxfId="65" priority="140" operator="containsText" text="maybe">
      <formula>NOT(ISERROR(SEARCH("maybe",L240)))</formula>
    </cfRule>
  </conditionalFormatting>
  <conditionalFormatting sqref="L241">
    <cfRule type="containsText" dxfId="64" priority="139" operator="containsText" text="Yes">
      <formula>NOT(ISERROR(SEARCH("Yes",L241)))</formula>
    </cfRule>
  </conditionalFormatting>
  <conditionalFormatting sqref="L241">
    <cfRule type="containsText" dxfId="63" priority="138" operator="containsText" text="maybe">
      <formula>NOT(ISERROR(SEARCH("maybe",L241)))</formula>
    </cfRule>
  </conditionalFormatting>
  <conditionalFormatting sqref="B242">
    <cfRule type="expression" dxfId="62" priority="130">
      <formula>A242="N"</formula>
    </cfRule>
    <cfRule type="expression" dxfId="61" priority="131">
      <formula>A242="M"</formula>
    </cfRule>
    <cfRule type="expression" dxfId="60" priority="132">
      <formula>A242="P"</formula>
    </cfRule>
  </conditionalFormatting>
  <conditionalFormatting sqref="L242">
    <cfRule type="containsText" dxfId="59" priority="129" operator="containsText" text="Yes">
      <formula>NOT(ISERROR(SEARCH("Yes",L242)))</formula>
    </cfRule>
  </conditionalFormatting>
  <conditionalFormatting sqref="L242">
    <cfRule type="containsText" dxfId="58" priority="128" operator="containsText" text="maybe">
      <formula>NOT(ISERROR(SEARCH("maybe",L242)))</formula>
    </cfRule>
  </conditionalFormatting>
  <conditionalFormatting sqref="B243">
    <cfRule type="expression" dxfId="57" priority="125">
      <formula>A243="N"</formula>
    </cfRule>
    <cfRule type="expression" dxfId="56" priority="126">
      <formula>A243="M"</formula>
    </cfRule>
    <cfRule type="expression" dxfId="55" priority="127">
      <formula>A243="P"</formula>
    </cfRule>
  </conditionalFormatting>
  <conditionalFormatting sqref="L243">
    <cfRule type="containsText" dxfId="54" priority="124" operator="containsText" text="Yes">
      <formula>NOT(ISERROR(SEARCH("Yes",L243)))</formula>
    </cfRule>
  </conditionalFormatting>
  <conditionalFormatting sqref="L243">
    <cfRule type="containsText" dxfId="53" priority="123" operator="containsText" text="maybe">
      <formula>NOT(ISERROR(SEARCH("maybe",L243)))</formula>
    </cfRule>
  </conditionalFormatting>
  <conditionalFormatting sqref="B244">
    <cfRule type="expression" dxfId="52" priority="120">
      <formula>A244="N"</formula>
    </cfRule>
    <cfRule type="expression" dxfId="51" priority="121">
      <formula>A244="M"</formula>
    </cfRule>
    <cfRule type="expression" dxfId="50" priority="122">
      <formula>A244="P"</formula>
    </cfRule>
  </conditionalFormatting>
  <conditionalFormatting sqref="L244">
    <cfRule type="containsText" dxfId="49" priority="119" operator="containsText" text="Yes">
      <formula>NOT(ISERROR(SEARCH("Yes",L244)))</formula>
    </cfRule>
  </conditionalFormatting>
  <conditionalFormatting sqref="L244">
    <cfRule type="containsText" dxfId="48" priority="118" operator="containsText" text="maybe">
      <formula>NOT(ISERROR(SEARCH("maybe",L244)))</formula>
    </cfRule>
  </conditionalFormatting>
  <conditionalFormatting sqref="B245">
    <cfRule type="expression" dxfId="47" priority="115">
      <formula>A245="N"</formula>
    </cfRule>
    <cfRule type="expression" dxfId="46" priority="116">
      <formula>A245="M"</formula>
    </cfRule>
    <cfRule type="expression" dxfId="45" priority="117">
      <formula>A245="P"</formula>
    </cfRule>
  </conditionalFormatting>
  <conditionalFormatting sqref="L245">
    <cfRule type="containsText" dxfId="44" priority="114" operator="containsText" text="Yes">
      <formula>NOT(ISERROR(SEARCH("Yes",L245)))</formula>
    </cfRule>
  </conditionalFormatting>
  <conditionalFormatting sqref="L245">
    <cfRule type="containsText" dxfId="43" priority="113" operator="containsText" text="maybe">
      <formula>NOT(ISERROR(SEARCH("maybe",L245)))</formula>
    </cfRule>
  </conditionalFormatting>
  <conditionalFormatting sqref="L246">
    <cfRule type="containsText" dxfId="42" priority="112" operator="containsText" text="Yes">
      <formula>NOT(ISERROR(SEARCH("Yes",L246)))</formula>
    </cfRule>
  </conditionalFormatting>
  <conditionalFormatting sqref="L246">
    <cfRule type="containsText" dxfId="41" priority="111" operator="containsText" text="maybe">
      <formula>NOT(ISERROR(SEARCH("maybe",L246)))</formula>
    </cfRule>
  </conditionalFormatting>
  <conditionalFormatting sqref="B247">
    <cfRule type="expression" dxfId="40" priority="108">
      <formula>A247="N"</formula>
    </cfRule>
    <cfRule type="expression" dxfId="39" priority="109">
      <formula>A247="M"</formula>
    </cfRule>
    <cfRule type="expression" dxfId="38" priority="110">
      <formula>A247="P"</formula>
    </cfRule>
  </conditionalFormatting>
  <conditionalFormatting sqref="L247">
    <cfRule type="containsText" dxfId="37" priority="107" operator="containsText" text="Yes">
      <formula>NOT(ISERROR(SEARCH("Yes",L247)))</formula>
    </cfRule>
  </conditionalFormatting>
  <conditionalFormatting sqref="L247">
    <cfRule type="containsText" dxfId="36" priority="106" operator="containsText" text="maybe">
      <formula>NOT(ISERROR(SEARCH("maybe",L247)))</formula>
    </cfRule>
  </conditionalFormatting>
  <conditionalFormatting sqref="B248">
    <cfRule type="expression" dxfId="35" priority="103">
      <formula>A248="N"</formula>
    </cfRule>
    <cfRule type="expression" dxfId="34" priority="104">
      <formula>A248="M"</formula>
    </cfRule>
    <cfRule type="expression" dxfId="33" priority="105">
      <formula>A248="P"</formula>
    </cfRule>
  </conditionalFormatting>
  <conditionalFormatting sqref="L248">
    <cfRule type="containsText" dxfId="32" priority="102" operator="containsText" text="Yes">
      <formula>NOT(ISERROR(SEARCH("Yes",L248)))</formula>
    </cfRule>
  </conditionalFormatting>
  <conditionalFormatting sqref="L248">
    <cfRule type="containsText" dxfId="31" priority="101" operator="containsText" text="maybe">
      <formula>NOT(ISERROR(SEARCH("maybe",L248)))</formula>
    </cfRule>
  </conditionalFormatting>
  <conditionalFormatting sqref="B249">
    <cfRule type="expression" dxfId="30" priority="98">
      <formula>A249="N"</formula>
    </cfRule>
    <cfRule type="expression" dxfId="29" priority="99">
      <formula>A249="M"</formula>
    </cfRule>
    <cfRule type="expression" dxfId="28" priority="100">
      <formula>A249="P"</formula>
    </cfRule>
  </conditionalFormatting>
  <conditionalFormatting sqref="L249">
    <cfRule type="containsText" dxfId="27" priority="97" operator="containsText" text="Yes">
      <formula>NOT(ISERROR(SEARCH("Yes",L249)))</formula>
    </cfRule>
  </conditionalFormatting>
  <conditionalFormatting sqref="L249">
    <cfRule type="containsText" dxfId="26" priority="96" operator="containsText" text="maybe">
      <formula>NOT(ISERROR(SEARCH("maybe",L249)))</formula>
    </cfRule>
  </conditionalFormatting>
  <conditionalFormatting sqref="L390">
    <cfRule type="containsText" dxfId="25" priority="85" operator="containsText" text="Yes">
      <formula>NOT(ISERROR(SEARCH("Yes",L390)))</formula>
    </cfRule>
  </conditionalFormatting>
  <conditionalFormatting sqref="L390">
    <cfRule type="containsText" dxfId="24" priority="84" operator="containsText" text="maybe">
      <formula>NOT(ISERROR(SEARCH("maybe",L390)))</formula>
    </cfRule>
  </conditionalFormatting>
  <conditionalFormatting sqref="L389">
    <cfRule type="containsText" dxfId="23" priority="90" operator="containsText" text="Yes">
      <formula>NOT(ISERROR(SEARCH("Yes",L389)))</formula>
    </cfRule>
  </conditionalFormatting>
  <conditionalFormatting sqref="L389">
    <cfRule type="containsText" dxfId="22" priority="89" operator="containsText" text="maybe">
      <formula>NOT(ISERROR(SEARCH("maybe",L389)))</formula>
    </cfRule>
  </conditionalFormatting>
  <conditionalFormatting sqref="L443">
    <cfRule type="containsText" dxfId="21" priority="55" operator="containsText" text="Yes">
      <formula>NOT(ISERROR(SEARCH("Yes",L443)))</formula>
    </cfRule>
  </conditionalFormatting>
  <conditionalFormatting sqref="L443">
    <cfRule type="containsText" dxfId="20" priority="54" operator="containsText" text="maybe">
      <formula>NOT(ISERROR(SEARCH("maybe",L443)))</formula>
    </cfRule>
  </conditionalFormatting>
  <conditionalFormatting sqref="L446">
    <cfRule type="containsText" dxfId="19" priority="40" operator="containsText" text="Yes">
      <formula>NOT(ISERROR(SEARCH("Yes",L446)))</formula>
    </cfRule>
  </conditionalFormatting>
  <conditionalFormatting sqref="L446">
    <cfRule type="containsText" dxfId="18" priority="39" operator="containsText" text="maybe">
      <formula>NOT(ISERROR(SEARCH("maybe",L446)))</formula>
    </cfRule>
  </conditionalFormatting>
  <conditionalFormatting sqref="L438">
    <cfRule type="containsText" dxfId="17" priority="65" operator="containsText" text="Yes">
      <formula>NOT(ISERROR(SEARCH("Yes",L438)))</formula>
    </cfRule>
  </conditionalFormatting>
  <conditionalFormatting sqref="L438">
    <cfRule type="containsText" dxfId="16" priority="64" operator="containsText" text="maybe">
      <formula>NOT(ISERROR(SEARCH("maybe",L438)))</formula>
    </cfRule>
  </conditionalFormatting>
  <conditionalFormatting sqref="L453">
    <cfRule type="containsText" dxfId="15" priority="10" operator="containsText" text="Yes">
      <formula>NOT(ISERROR(SEARCH("Yes",L453)))</formula>
    </cfRule>
  </conditionalFormatting>
  <conditionalFormatting sqref="L453">
    <cfRule type="containsText" dxfId="14" priority="9" operator="containsText" text="maybe">
      <formula>NOT(ISERROR(SEARCH("maybe",L453)))</formula>
    </cfRule>
  </conditionalFormatting>
  <conditionalFormatting sqref="L447">
    <cfRule type="containsText" dxfId="13" priority="35" operator="containsText" text="Yes">
      <formula>NOT(ISERROR(SEARCH("Yes",L447)))</formula>
    </cfRule>
  </conditionalFormatting>
  <conditionalFormatting sqref="L447">
    <cfRule type="containsText" dxfId="12" priority="34" operator="containsText" text="maybe">
      <formula>NOT(ISERROR(SEARCH("maybe",L447)))</formula>
    </cfRule>
  </conditionalFormatting>
  <conditionalFormatting sqref="L449">
    <cfRule type="containsText" dxfId="11" priority="30" operator="containsText" text="Yes">
      <formula>NOT(ISERROR(SEARCH("Yes",L449)))</formula>
    </cfRule>
  </conditionalFormatting>
  <conditionalFormatting sqref="L449">
    <cfRule type="containsText" dxfId="10" priority="29" operator="containsText" text="maybe">
      <formula>NOT(ISERROR(SEARCH("maybe",L449)))</formula>
    </cfRule>
  </conditionalFormatting>
  <conditionalFormatting sqref="L444">
    <cfRule type="containsText" dxfId="9" priority="50" operator="containsText" text="Yes">
      <formula>NOT(ISERROR(SEARCH("Yes",L444)))</formula>
    </cfRule>
  </conditionalFormatting>
  <conditionalFormatting sqref="L444">
    <cfRule type="containsText" dxfId="8" priority="49" operator="containsText" text="maybe">
      <formula>NOT(ISERROR(SEARCH("maybe",L444)))</formula>
    </cfRule>
  </conditionalFormatting>
  <conditionalFormatting sqref="L450">
    <cfRule type="containsText" dxfId="7" priority="25" operator="containsText" text="Yes">
      <formula>NOT(ISERROR(SEARCH("Yes",L450)))</formula>
    </cfRule>
  </conditionalFormatting>
  <conditionalFormatting sqref="L450">
    <cfRule type="containsText" dxfId="6" priority="24" operator="containsText" text="maybe">
      <formula>NOT(ISERROR(SEARCH("maybe",L450)))</formula>
    </cfRule>
  </conditionalFormatting>
  <conditionalFormatting sqref="L445">
    <cfRule type="containsText" dxfId="5" priority="45" operator="containsText" text="Yes">
      <formula>NOT(ISERROR(SEARCH("Yes",L445)))</formula>
    </cfRule>
  </conditionalFormatting>
  <conditionalFormatting sqref="L445">
    <cfRule type="containsText" dxfId="4" priority="44" operator="containsText" text="maybe">
      <formula>NOT(ISERROR(SEARCH("maybe",L445)))</formula>
    </cfRule>
  </conditionalFormatting>
  <conditionalFormatting sqref="L451">
    <cfRule type="containsText" dxfId="3" priority="20" operator="containsText" text="Yes">
      <formula>NOT(ISERROR(SEARCH("Yes",L451)))</formula>
    </cfRule>
  </conditionalFormatting>
  <conditionalFormatting sqref="L451">
    <cfRule type="containsText" dxfId="2" priority="19" operator="containsText" text="maybe">
      <formula>NOT(ISERROR(SEARCH("maybe",L451)))</formula>
    </cfRule>
  </conditionalFormatting>
  <conditionalFormatting sqref="L452">
    <cfRule type="containsText" dxfId="1" priority="15" operator="containsText" text="Yes">
      <formula>NOT(ISERROR(SEARCH("Yes",L452)))</formula>
    </cfRule>
  </conditionalFormatting>
  <conditionalFormatting sqref="L452">
    <cfRule type="containsText" dxfId="0" priority="14" operator="containsText" text="maybe">
      <formula>NOT(ISERROR(SEARCH("maybe",L452)))</formula>
    </cfRule>
  </conditionalFormatting>
  <pageMargins left="0.25" right="0.25" top="0.75" bottom="0.75" header="0.3" footer="0.3"/>
  <pageSetup paperSize="119" scale="84" fitToHeight="0" orientation="landscape" r:id="rId1"/>
  <headerFooter>
    <oddFooter>Page &amp;P of &amp;N</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r:uid="{AFBF07DD-1656-48B5-9233-8ACFE12C118B}">
          <x14:formula1>
            <xm:f>'Origin of Scope'!$A$1:$A$15</xm:f>
          </x14:formula1>
          <xm:sqref>D434:D438 D424:D429 D415:D419 D394:D407 D247:D249 D364 D182:D187 D37:D39 D30:D35 D10:D12 D409:D413 D4 D431 D283:D293 D21 D78:D115 D469 D366:D371 D373:D376 F440 D8 D23:D28 D14:D19 D41:D49 D51:D53 D55:D56 D58 D65:D70 D72:D76 D117 D119:D121 D123:D125 D127:D135 D137 D139:D140 D159:D163 D142:D157 D385:D390 D165:D180 D60:D63 D255:D280 D297:D299 D301:D317 D319:D325 D327:D343 D345:D346 D348:D362 D203:D212 D421:D422 D378:D383 D224 D463:D467 D440:D447 D455 D457:D461 D190:D198 D200:D201 D226:D237 D239:D240 D242:D245 D449:D453 D214:D222</xm:sqref>
        </x14:dataValidation>
        <x14:dataValidation type="list" allowBlank="1" showInputMessage="1" showErrorMessage="1" xr:uid="{0765662D-E943-4783-9C82-D924F9684B34}">
          <x14:formula1>
            <xm:f>'Trade Item'!$A$1:$A$40</xm:f>
          </x14:formula1>
          <xm:sqref>F10:F12 F30:F35 F469 F37:F39 F182:F187 F283:F293 F364 F366:F371 F247:F249 F394:F407 F415:F419 F431 F424:F429 F434:F438 F4:F5 F21 F78:F115 F8 F23:F28 F14:F19 F41:F49 F51:F53 F55:F56 F58 F65:F70 F72:F76 F117 F119:F121 F123:F125 F127:F135 F137 F139:F140 F159:F163 F142:F157 F385:F390 F165:F180 F60:F63 F255:F280 F297:F299 F301:F317 F319:F325 F327:F343 F345:F346 F348:F362 F203:F212 F373:F376 F409:F413 F421:F422 F463:F467 F224 F378:F383 F441:F447 F455 F457:F461 F190:F198 F200:F201 F226:F237 F239:F240 F242:F245 F449:F453 F214:F222</xm:sqref>
        </x14:dataValidation>
        <x14:dataValidation type="list" allowBlank="1" showInputMessage="1" showErrorMessage="1" xr:uid="{E54F5B98-2FBE-42FB-843D-75B8C316528D}">
          <x14:formula1>
            <xm:f>'Origin of Scope'!$A$1:$A$16</xm:f>
          </x14:formula1>
          <xm:sqref>D5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7AA1D8-6B51-4CF6-8576-E02F6ADA093C}">
  <dimension ref="A1:B41"/>
  <sheetViews>
    <sheetView workbookViewId="0">
      <selection activeCell="K18" sqref="K18"/>
    </sheetView>
  </sheetViews>
  <sheetFormatPr defaultRowHeight="13.15" x14ac:dyDescent="0.4"/>
  <cols>
    <col min="1" max="1" width="31.85546875" customWidth="1"/>
    <col min="2" max="2" width="20.85546875" style="99" customWidth="1"/>
  </cols>
  <sheetData>
    <row r="1" spans="1:2" s="96" customFormat="1" ht="12.75" x14ac:dyDescent="0.4">
      <c r="A1" s="96" t="s">
        <v>101</v>
      </c>
      <c r="B1" s="97" t="s">
        <v>109</v>
      </c>
    </row>
    <row r="3" spans="1:2" x14ac:dyDescent="0.4">
      <c r="A3" s="67" t="s">
        <v>74</v>
      </c>
      <c r="B3" s="98">
        <f>SUMIF(SCOPE!F$1:$F$1283,A3,SCOPE!$J$1:$J$1283)</f>
        <v>0</v>
      </c>
    </row>
    <row r="4" spans="1:2" x14ac:dyDescent="0.4">
      <c r="A4" s="67" t="s">
        <v>75</v>
      </c>
      <c r="B4" s="98">
        <f>SUMIF(SCOPE!F$1:$F$1283,A4,SCOPE!$J$1:$J$1283)</f>
        <v>0</v>
      </c>
    </row>
    <row r="5" spans="1:2" x14ac:dyDescent="0.4">
      <c r="A5" s="67" t="s">
        <v>76</v>
      </c>
      <c r="B5" s="98">
        <f>SUMIF(SCOPE!F$1:$F$1283,A5,SCOPE!$J$1:$J$1283)</f>
        <v>0</v>
      </c>
    </row>
    <row r="6" spans="1:2" x14ac:dyDescent="0.4">
      <c r="A6" s="67" t="s">
        <v>77</v>
      </c>
      <c r="B6" s="98">
        <f>SUMIF(SCOPE!F$1:$F$1283,A6,SCOPE!$J$1:$J$1283)</f>
        <v>0</v>
      </c>
    </row>
    <row r="7" spans="1:2" x14ac:dyDescent="0.4">
      <c r="A7" s="67" t="s">
        <v>78</v>
      </c>
      <c r="B7" s="98">
        <f>SUMIF(SCOPE!F$1:$F$1283,A7,SCOPE!$J$1:$J$1283)</f>
        <v>0</v>
      </c>
    </row>
    <row r="8" spans="1:2" x14ac:dyDescent="0.4">
      <c r="A8" s="67" t="s">
        <v>79</v>
      </c>
      <c r="B8" s="98">
        <f>SUMIF(SCOPE!F$1:$F$1283,A8,SCOPE!$J$1:$J$1283)</f>
        <v>0</v>
      </c>
    </row>
    <row r="9" spans="1:2" x14ac:dyDescent="0.4">
      <c r="A9" s="67" t="s">
        <v>80</v>
      </c>
      <c r="B9" s="98">
        <f>SUMIF(SCOPE!F$1:$F$1283,A9,SCOPE!$J$1:$J$1283)</f>
        <v>0</v>
      </c>
    </row>
    <row r="10" spans="1:2" x14ac:dyDescent="0.4">
      <c r="A10" s="67" t="s">
        <v>81</v>
      </c>
      <c r="B10" s="98">
        <f>SUMIF(SCOPE!F$1:$F$1283,A10,SCOPE!$J$1:$J$1283)</f>
        <v>0</v>
      </c>
    </row>
    <row r="11" spans="1:2" x14ac:dyDescent="0.4">
      <c r="A11" s="67" t="s">
        <v>82</v>
      </c>
      <c r="B11" s="98">
        <f>SUMIF(SCOPE!F$1:$F$1283,A11,SCOPE!$J$1:$J$1283)</f>
        <v>0</v>
      </c>
    </row>
    <row r="12" spans="1:2" x14ac:dyDescent="0.4">
      <c r="A12" s="67" t="s">
        <v>83</v>
      </c>
      <c r="B12" s="98">
        <f>SUMIF(SCOPE!F$1:$F$1283,A12,SCOPE!$J$1:$J$1283)</f>
        <v>0</v>
      </c>
    </row>
    <row r="13" spans="1:2" x14ac:dyDescent="0.4">
      <c r="A13" s="67" t="s">
        <v>84</v>
      </c>
      <c r="B13" s="98">
        <f>SUMIF(SCOPE!F$1:$F$1283,A13,SCOPE!$J$1:$J$1283)</f>
        <v>0</v>
      </c>
    </row>
    <row r="14" spans="1:2" x14ac:dyDescent="0.4">
      <c r="A14" s="67" t="s">
        <v>85</v>
      </c>
      <c r="B14" s="98">
        <f>SUMIF(SCOPE!F$1:$F$1283,A14,SCOPE!$J$1:$J$1283)</f>
        <v>0</v>
      </c>
    </row>
    <row r="15" spans="1:2" x14ac:dyDescent="0.4">
      <c r="A15" s="67" t="s">
        <v>86</v>
      </c>
      <c r="B15" s="98">
        <f>SUMIF(SCOPE!F$1:$F$1283,A15,SCOPE!$J$1:$J$1283)</f>
        <v>0</v>
      </c>
    </row>
    <row r="16" spans="1:2" x14ac:dyDescent="0.4">
      <c r="A16" s="67" t="s">
        <v>87</v>
      </c>
      <c r="B16" s="98">
        <f>SUMIF(SCOPE!F$1:$F$1283,A16,SCOPE!$J$1:$J$1283)</f>
        <v>0</v>
      </c>
    </row>
    <row r="17" spans="1:2" x14ac:dyDescent="0.4">
      <c r="A17" s="67" t="s">
        <v>88</v>
      </c>
      <c r="B17" s="98">
        <f>SUMIF(SCOPE!F$1:$F$1283,A17,SCOPE!$J$1:$J$1283)</f>
        <v>0</v>
      </c>
    </row>
    <row r="18" spans="1:2" x14ac:dyDescent="0.4">
      <c r="A18" s="67" t="s">
        <v>89</v>
      </c>
      <c r="B18" s="98">
        <f>SUMIF(SCOPE!F$1:$F$1283,A18,SCOPE!$J$1:$J$1283)</f>
        <v>0</v>
      </c>
    </row>
    <row r="19" spans="1:2" x14ac:dyDescent="0.4">
      <c r="A19" s="67" t="s">
        <v>90</v>
      </c>
      <c r="B19" s="98">
        <f>SUMIF(SCOPE!F$1:$F$1283,A19,SCOPE!$J$1:$J$1283)</f>
        <v>0</v>
      </c>
    </row>
    <row r="20" spans="1:2" x14ac:dyDescent="0.4">
      <c r="A20" s="67" t="s">
        <v>91</v>
      </c>
      <c r="B20" s="98">
        <f>SUMIF(SCOPE!F$1:$F$1283,A20,SCOPE!$J$1:$J$1283)</f>
        <v>0</v>
      </c>
    </row>
    <row r="21" spans="1:2" x14ac:dyDescent="0.4">
      <c r="A21" s="67" t="s">
        <v>92</v>
      </c>
      <c r="B21" s="98">
        <f>SUMIF(SCOPE!F$1:$F$1283,A21,SCOPE!$J$1:$J$1283)</f>
        <v>0</v>
      </c>
    </row>
    <row r="22" spans="1:2" x14ac:dyDescent="0.4">
      <c r="A22" s="67" t="s">
        <v>93</v>
      </c>
      <c r="B22" s="98">
        <f>SUMIF(SCOPE!F$1:$F$1283,A22,SCOPE!$J$1:$J$1283)</f>
        <v>0</v>
      </c>
    </row>
    <row r="23" spans="1:2" x14ac:dyDescent="0.4">
      <c r="A23" s="67" t="s">
        <v>94</v>
      </c>
      <c r="B23" s="98">
        <f>SUMIF(SCOPE!F$1:$F$1283,A23,SCOPE!$J$1:$J$1283)</f>
        <v>0</v>
      </c>
    </row>
    <row r="24" spans="1:2" x14ac:dyDescent="0.4">
      <c r="A24" s="67" t="s">
        <v>95</v>
      </c>
      <c r="B24" s="98">
        <f>SUMIF(SCOPE!F$1:$F$1283,A24,SCOPE!$J$1:$J$1283)</f>
        <v>0</v>
      </c>
    </row>
    <row r="25" spans="1:2" x14ac:dyDescent="0.4">
      <c r="A25" s="67" t="s">
        <v>96</v>
      </c>
      <c r="B25" s="98">
        <f>SUMIF(SCOPE!F$1:$F$1283,A25,SCOPE!$J$1:$J$1283)</f>
        <v>0</v>
      </c>
    </row>
    <row r="26" spans="1:2" x14ac:dyDescent="0.4">
      <c r="A26" s="67" t="s">
        <v>97</v>
      </c>
      <c r="B26" s="98">
        <f>SUMIF(SCOPE!F$1:$F$1283,A26,SCOPE!$J$1:$J$1283)</f>
        <v>0</v>
      </c>
    </row>
    <row r="27" spans="1:2" x14ac:dyDescent="0.4">
      <c r="A27" s="67" t="s">
        <v>98</v>
      </c>
      <c r="B27" s="98">
        <f>SUMIF(SCOPE!F$1:$F$1283,A27,SCOPE!$J$1:$J$1283)</f>
        <v>0</v>
      </c>
    </row>
    <row r="28" spans="1:2" x14ac:dyDescent="0.4">
      <c r="A28" s="67" t="s">
        <v>99</v>
      </c>
      <c r="B28" s="98">
        <f>SUMIF(SCOPE!F$1:$F$1283,A28,SCOPE!$J$1:$J$1283)</f>
        <v>0</v>
      </c>
    </row>
    <row r="29" spans="1:2" x14ac:dyDescent="0.4">
      <c r="A29" s="67" t="s">
        <v>62</v>
      </c>
      <c r="B29" s="98">
        <f>SUMIF(SCOPE!F$1:$F$1283,A29,SCOPE!$J$1:$J$1283)</f>
        <v>0</v>
      </c>
    </row>
    <row r="30" spans="1:2" x14ac:dyDescent="0.4">
      <c r="A30" s="67" t="s">
        <v>65</v>
      </c>
      <c r="B30" s="98">
        <f>SUMIF(SCOPE!F$1:$F$1283,A30,SCOPE!$J$1:$J$1283)</f>
        <v>0</v>
      </c>
    </row>
    <row r="31" spans="1:2" x14ac:dyDescent="0.4">
      <c r="A31" s="67" t="s">
        <v>64</v>
      </c>
      <c r="B31" s="98">
        <f>SUMIF(SCOPE!F$1:$F$1283,A31,SCOPE!$J$1:$J$1283)</f>
        <v>0</v>
      </c>
    </row>
    <row r="32" spans="1:2" x14ac:dyDescent="0.4">
      <c r="A32" s="67" t="s">
        <v>63</v>
      </c>
      <c r="B32" s="98">
        <f>SUMIF(SCOPE!F$1:$F$1283,A32,SCOPE!$J$1:$J$1283)</f>
        <v>0</v>
      </c>
    </row>
    <row r="33" spans="1:2" x14ac:dyDescent="0.4">
      <c r="A33" s="67" t="s">
        <v>66</v>
      </c>
      <c r="B33" s="98">
        <f>SUMIF(SCOPE!F$1:$F$1283,A33,SCOPE!$J$1:$J$1283)</f>
        <v>0</v>
      </c>
    </row>
    <row r="34" spans="1:2" x14ac:dyDescent="0.4">
      <c r="A34" s="67" t="s">
        <v>67</v>
      </c>
      <c r="B34" s="98">
        <f>SUMIF(SCOPE!F$1:$F$1283,A34,SCOPE!$J$1:$J$1283)</f>
        <v>0</v>
      </c>
    </row>
    <row r="35" spans="1:2" x14ac:dyDescent="0.4">
      <c r="A35" s="67" t="s">
        <v>68</v>
      </c>
      <c r="B35" s="98">
        <f>SUMIF(SCOPE!F$1:$F$1283,A35,SCOPE!$J$1:$J$1283)</f>
        <v>0</v>
      </c>
    </row>
    <row r="36" spans="1:2" x14ac:dyDescent="0.4">
      <c r="A36" s="67" t="s">
        <v>69</v>
      </c>
      <c r="B36" s="98">
        <f>SUMIF(SCOPE!F$1:$F$1283,A36,SCOPE!$J$1:$J$1283)</f>
        <v>0</v>
      </c>
    </row>
    <row r="37" spans="1:2" x14ac:dyDescent="0.4">
      <c r="A37" s="67" t="s">
        <v>72</v>
      </c>
      <c r="B37" s="98">
        <f>SUMIF(SCOPE!F$1:$F$1283,A37,SCOPE!$J$1:$J$1283)</f>
        <v>0</v>
      </c>
    </row>
    <row r="38" spans="1:2" x14ac:dyDescent="0.4">
      <c r="A38" s="67" t="s">
        <v>71</v>
      </c>
      <c r="B38" s="98">
        <f>SUMIF(SCOPE!F$1:$F$1283,A38,SCOPE!$J$1:$J$1283)</f>
        <v>0</v>
      </c>
    </row>
    <row r="39" spans="1:2" x14ac:dyDescent="0.4">
      <c r="A39" s="67" t="s">
        <v>70</v>
      </c>
      <c r="B39" s="98">
        <f>SUMIF(SCOPE!F$1:$F$1283,A39,SCOPE!$J$1:$J$1283)</f>
        <v>0</v>
      </c>
    </row>
    <row r="40" spans="1:2" x14ac:dyDescent="0.4">
      <c r="A40" s="67" t="s">
        <v>73</v>
      </c>
      <c r="B40" s="98">
        <f>SUMIF(SCOPE!F$1:$F$1283,A39,SCOPE!$J$1:$J$1283)</f>
        <v>0</v>
      </c>
    </row>
    <row r="41" spans="1:2" x14ac:dyDescent="0.4">
      <c r="B41" s="98">
        <f>SUM(B3:B40)</f>
        <v>0</v>
      </c>
    </row>
  </sheetData>
  <sortState xmlns:xlrd2="http://schemas.microsoft.com/office/spreadsheetml/2017/richdata2" ref="A3:A41">
    <sortCondition ref="A3"/>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64DFE1-2EAF-425B-BFF0-6960A965C220}">
  <dimension ref="A1:A15"/>
  <sheetViews>
    <sheetView workbookViewId="0">
      <selection activeCell="A14" sqref="A14"/>
    </sheetView>
  </sheetViews>
  <sheetFormatPr defaultRowHeight="13.15" x14ac:dyDescent="0.4"/>
  <cols>
    <col min="1" max="1" width="27.640625" customWidth="1"/>
  </cols>
  <sheetData>
    <row r="1" spans="1:1" x14ac:dyDescent="0.4">
      <c r="A1" s="67" t="s">
        <v>102</v>
      </c>
    </row>
    <row r="2" spans="1:1" x14ac:dyDescent="0.4">
      <c r="A2" s="67"/>
    </row>
    <row r="3" spans="1:1" x14ac:dyDescent="0.4">
      <c r="A3" s="67" t="s">
        <v>3</v>
      </c>
    </row>
    <row r="4" spans="1:1" x14ac:dyDescent="0.4">
      <c r="A4" s="67" t="s">
        <v>2</v>
      </c>
    </row>
    <row r="5" spans="1:1" x14ac:dyDescent="0.4">
      <c r="A5" s="67" t="s">
        <v>24</v>
      </c>
    </row>
    <row r="6" spans="1:1" x14ac:dyDescent="0.4">
      <c r="A6" s="67" t="s">
        <v>130</v>
      </c>
    </row>
    <row r="7" spans="1:1" x14ac:dyDescent="0.4">
      <c r="A7" s="67" t="s">
        <v>45</v>
      </c>
    </row>
    <row r="8" spans="1:1" x14ac:dyDescent="0.4">
      <c r="A8" s="67" t="s">
        <v>47</v>
      </c>
    </row>
    <row r="9" spans="1:1" x14ac:dyDescent="0.4">
      <c r="A9" s="67" t="s">
        <v>44</v>
      </c>
    </row>
    <row r="10" spans="1:1" x14ac:dyDescent="0.4">
      <c r="A10" s="67" t="s">
        <v>46</v>
      </c>
    </row>
    <row r="11" spans="1:1" x14ac:dyDescent="0.4">
      <c r="A11" s="67" t="s">
        <v>132</v>
      </c>
    </row>
    <row r="12" spans="1:1" x14ac:dyDescent="0.4">
      <c r="A12" s="67" t="s">
        <v>128</v>
      </c>
    </row>
    <row r="13" spans="1:1" x14ac:dyDescent="0.4">
      <c r="A13" s="67" t="s">
        <v>131</v>
      </c>
    </row>
    <row r="14" spans="1:1" x14ac:dyDescent="0.4">
      <c r="A14" s="67" t="s">
        <v>59</v>
      </c>
    </row>
    <row r="15" spans="1:1" x14ac:dyDescent="0.4">
      <c r="A15" s="67" t="s">
        <v>59</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A956A9-C93A-453D-A7D5-976202B4DB39}">
  <dimension ref="A1:B2"/>
  <sheetViews>
    <sheetView workbookViewId="0">
      <selection activeCell="A6" sqref="A6"/>
    </sheetView>
  </sheetViews>
  <sheetFormatPr defaultRowHeight="13.15" x14ac:dyDescent="0.4"/>
  <cols>
    <col min="1" max="1" width="30.35546875" customWidth="1"/>
    <col min="2" max="2" width="14.640625" customWidth="1"/>
  </cols>
  <sheetData>
    <row r="1" spans="1:2" x14ac:dyDescent="0.4">
      <c r="A1" s="67" t="s">
        <v>111</v>
      </c>
      <c r="B1" s="67" t="s">
        <v>112</v>
      </c>
    </row>
    <row r="2" spans="1:2" x14ac:dyDescent="0.4">
      <c r="A2" s="67" t="s">
        <v>113</v>
      </c>
      <c r="B2" s="67" t="s">
        <v>59</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1 6 " ? > < D a t a M a s h u p   s q m i d = " 5 7 7 7 5 2 8 b - a 2 4 f - 4 b 5 8 - b 6 0 e - 0 f 1 9 d 2 c e 8 2 1 0 "   x m l n s = " h t t p : / / s c h e m a s . m i c r o s o f t . c o m / D a t a M a s h u p " > A A A A A E g E A A B Q S w M E F A A C A A g A i Y h s T S B J r r m n A A A A + A A A A B I A H A B D b 2 5 m a W c v U G F j a 2 F n Z S 5 4 b W w g o h g A K K A U A A A A A A A A A A A A A A A A A A A A A A A A A A A A h Y 9 N D o I w F I S v Q r q n r 9 T 4 E / I o C 7 e S m B C N 2 w Y r N E I x t F j u 5 s I j e Q V J F H X n c i b f J N 8 8 b n d M h 6 Y O r q q z u j U J i S g j g T J F e 9 S m T E j v T u G K p A K 3 s j j L U g U j b G w 8 W J 2 Q y r l L D O C 9 p 3 5 G 2 6 4 E z l g E h 2 y T F 5 V q Z K i N d d I U i n x W x / 8 r I n D / k h G c L j i d c 8 7 p k k U I U 4 2 Z N l + E j 8 a U I f y U u O 5 r 1 3 d K K B P u c o Q p I r x f i C d Q S w M E F A A C A A g A i Y h s T Q / 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I m I b E 0 D v J Y c P w E A A I I C A A A T A B w A R m 9 y b X V s Y X M v U 2 V j d G l v b j E u b S C i G A A o o B Q A A A A A A A A A A A A A A A A A A A A A A A A A A A B 1 k E F r w k A Q h e + B / I c h v S g E y V r b a s V D 2 V o U S x U T 8 G B E 1 j g m i 8 m u b D Y 0 I v 7 3 J g b F g t n L w v c e b + Z N i o H m U o B b / a R v G q a R R k z h F p 6 s x X Q + A Z d O Z 0 M L B h C j N g 0 o n i s z F W B B h n m A c W s h 1 X 4 j 5 b 7 x x W N s U S k 0 C p 0 2 r N G 7 3 3 Z I 1 y d d 0 u v A D 5 0 D Z U o g D x E 8 + Y s q h T l G b A P f 4 5 F H f c f 5 2 C Z c + D M l Q 8 W S 9 V j s p O 8 G 8 o A g d 1 D O u K Q R Q t p V T s h v O a U K F 2 8 r j 9 P c a t o g s j i 2 Q a s M m 3 a 1 9 X 2 d t R s h 6 r J U 1 e W 0 H G t M B v e F 7 Q k X 2 4 F V G V f n 5 S f T b H W L o h E T Y X E j 7 3 j A M s Z j m 6 K 7 p 5 h I d 1 I l V M Z Z I k o x b T y Y a 5 9 O V m U h V r F k Y Q O N u T 7 b c O X t G v 5 c w z s 1 / K W G v 1 4 5 E 8 c 7 / F Z j 7 9 b w X g 0 n z j / h 3 D Q N L h 7 e r v 8 H U E s B A i 0 A F A A C A A g A i Y h s T S B J r r m n A A A A + A A A A B I A A A A A A A A A A A A A A A A A A A A A A E N v b m Z p Z y 9 Q Y W N r Y W d l L n h t b F B L A Q I t A B Q A A g A I A I m I b E 0 P y u m r p A A A A O k A A A A T A A A A A A A A A A A A A A A A A P M A A A B b Q 2 9 u d G V u d F 9 U e X B l c 1 0 u e G 1 s U E s B A i 0 A F A A C A A g A i Y h s T Q O 8 l h w / A Q A A g g I A A B M A A A A A A A A A A A A A A A A A 5 A E A A E Z v c m 1 1 b G F z L 1 N l Y 3 R p b 2 4 x L m 1 Q S w U G A A A A A A M A A w D C A A A A c A M 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e Q 0 A A A A A A A B X D 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S X R l b T 4 8 S X R l b U x v Y 2 F 0 a W 9 u P j x J d G V t V H l w Z T 5 G b 3 J t d W x h P C 9 J d G V t V H l w Z T 4 8 S X R l b V B h d G g + U 2 V j d G l v b j E v V 0 9 S S y U y M F N D T 1 B F 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5 h b W V V c G R h d G V k Q W Z 0 Z X J G a W x s I i B W Y W x 1 Z T 0 i b D A i I C 8 + P E V u d H J 5 I F R 5 c G U 9 I k Z p b G x l Z E N v b X B s Z X R l U m V z d W x 0 V G 9 X b 3 J r c 2 h l Z X Q i I F Z h b H V l P S J s M S I g L z 4 8 R W 5 0 c n k g V H l w Z T 0 i Q W R k Z W R U b 0 R h d G F N b 2 R l b C I g V m F s d W U 9 I m w w I i A v P j x F b n R y e S B U e X B l P S J G a W x s Q 2 9 1 b n Q i I F Z h b H V l P S J s M T k y I i A v P j x F b n R y e S B U e X B l P S J G a W x s R X J y b 3 J D b 2 R l I i B W Y W x 1 Z T 0 i c 1 V u a 2 5 v d 2 4 i I C 8 + P E V u d H J 5 I F R 5 c G U 9 I k Z p b G x F c n J v c k N v d W 5 0 I i B W Y W x 1 Z T 0 i b D A i I C 8 + P E V u d H J 5 I F R 5 c G U 9 I k Z p b G x M Y X N 0 V X B k Y X R l Z C I g V m F s d W U 9 I m Q y M D E 4 L T E x L T E y V D I y O j A z O j E 3 L j Y w N j U 3 M D J a I i A v P j x F b n R y e S B U e X B l P S J G a W x s Q 2 9 s d W 1 u V H l w Z X M i I F Z h b H V l P S J z Q m d Z R 0 J n W U F C Z 1 l H Q m c 9 P S I g L z 4 8 R W 5 0 c n k g V H l w Z T 0 i R m l s b E N v b H V t b k 5 h b W V z I i B W Y W x 1 Z T 0 i c 1 s m c X V v d D t D b 2 x 1 b W 4 x J n F 1 b 3 Q 7 L C Z x d W 9 0 O 0 N v b H V t b j I m c X V v d D s s J n F 1 b 3 Q 7 Q 2 9 s d W 1 u M y Z x d W 9 0 O y w m c X V v d D t D b 2 x 1 b W 4 0 J n F 1 b 3 Q 7 L C Z x d W 9 0 O 0 N v b H V t b j U m c X V v d D s s J n F 1 b 3 Q 7 Q 2 9 s d W 1 u N i Z x d W 9 0 O y w m c X V v d D t D b 2 x 1 b W 4 3 J n F 1 b 3 Q 7 L C Z x d W 9 0 O 0 N v b H V t b j g m c X V v d D s s J n F 1 b 3 Q 7 Q 2 9 s d W 1 u O S Z x d W 9 0 O y w m c X V v d D t D b 2 x 1 b W 4 x M C Z x d W 9 0 O 1 0 i I C 8 + P E V u d H J 5 I F R 5 c G U 9 I k Z p b G x T d G F 0 d X M i I F Z h b H V l P S J z Q 2 9 t c G x l d G U i I C 8 + P E V u d H J 5 I F R 5 c G U 9 I l J l b G F 0 a W 9 u c 2 h p c E l u Z m 9 D b 2 5 0 Y W l u Z X I i I F Z h b H V l P S J z e y Z x d W 9 0 O 2 N v b H V t b k N v d W 5 0 J n F 1 b 3 Q 7 O j E w L C Z x d W 9 0 O 2 t l e U N v b H V t b k 5 h b W V z J n F 1 b 3 Q 7 O l t d L C Z x d W 9 0 O 3 F 1 Z X J 5 U m V s Y X R p b 2 5 z a G l w c y Z x d W 9 0 O z p b X S w m c X V v d D t j b 2 x 1 b W 5 J Z G V u d G l 0 a W V z J n F 1 b 3 Q 7 O l s m c X V v d D t T Z W N 0 a W 9 u M S 9 X T 1 J L I F N D T 1 B F L 0 N o Y W 5 n Z W Q g V H l w Z S 5 7 Q 2 9 s d W 1 u M S w w f S Z x d W 9 0 O y w m c X V v d D t T Z W N 0 a W 9 u M S 9 X T 1 J L I F N D T 1 B F L 0 N o Y W 5 n Z W Q g V H l w Z S 5 7 Q 2 9 s d W 1 u M i w x f S Z x d W 9 0 O y w m c X V v d D t T Z W N 0 a W 9 u M S 9 X T 1 J L I F N D T 1 B F L 0 N o Y W 5 n Z W Q g V H l w Z S 5 7 Q 2 9 s d W 1 u M y w y f S Z x d W 9 0 O y w m c X V v d D t T Z W N 0 a W 9 u M S 9 X T 1 J L I F N D T 1 B F L 0 N o Y W 5 n Z W Q g V H l w Z S 5 7 Q 2 9 s d W 1 u N C w z f S Z x d W 9 0 O y w m c X V v d D t T Z W N 0 a W 9 u M S 9 X T 1 J L I F N D T 1 B F L 0 N o Y W 5 n Z W Q g V H l w Z S 5 7 Q 2 9 s d W 1 u N S w 0 f S Z x d W 9 0 O y w m c X V v d D t T Z W N 0 a W 9 u M S 9 X T 1 J L I F N D T 1 B F L 0 N o Y W 5 n Z W Q g V H l w Z S 5 7 Q 2 9 s d W 1 u N i w 1 f S Z x d W 9 0 O y w m c X V v d D t T Z W N 0 a W 9 u M S 9 X T 1 J L I F N D T 1 B F L 0 N o Y W 5 n Z W Q g V H l w Z S 5 7 Q 2 9 s d W 1 u N y w 2 f S Z x d W 9 0 O y w m c X V v d D t T Z W N 0 a W 9 u M S 9 X T 1 J L I F N D T 1 B F L 0 N o Y W 5 n Z W Q g V H l w Z S 5 7 Q 2 9 s d W 1 u O C w 3 f S Z x d W 9 0 O y w m c X V v d D t T Z W N 0 a W 9 u M S 9 X T 1 J L I F N D T 1 B F L 0 N o Y W 5 n Z W Q g V H l w Z S 5 7 Q 2 9 s d W 1 u O S w 4 f S Z x d W 9 0 O y w m c X V v d D t T Z W N 0 a W 9 u M S 9 X T 1 J L I F N D T 1 B F L 0 N o Y W 5 n Z W Q g V H l w Z S 5 7 Q 2 9 s d W 1 u M T A s O X 0 m c X V v d D t d L C Z x d W 9 0 O 0 N v b H V t b k N v d W 5 0 J n F 1 b 3 Q 7 O j E w L C Z x d W 9 0 O 0 t l e U N v b H V t b k 5 h b W V z J n F 1 b 3 Q 7 O l t d L C Z x d W 9 0 O 0 N v b H V t b k l k Z W 5 0 a X R p Z X M m c X V v d D s 6 W y Z x d W 9 0 O 1 N l Y 3 R p b 2 4 x L 1 d P U k s g U 0 N P U E U v Q 2 h h b m d l Z C B U e X B l L n t D b 2 x 1 b W 4 x L D B 9 J n F 1 b 3 Q 7 L C Z x d W 9 0 O 1 N l Y 3 R p b 2 4 x L 1 d P U k s g U 0 N P U E U v Q 2 h h b m d l Z C B U e X B l L n t D b 2 x 1 b W 4 y L D F 9 J n F 1 b 3 Q 7 L C Z x d W 9 0 O 1 N l Y 3 R p b 2 4 x L 1 d P U k s g U 0 N P U E U v Q 2 h h b m d l Z C B U e X B l L n t D b 2 x 1 b W 4 z L D J 9 J n F 1 b 3 Q 7 L C Z x d W 9 0 O 1 N l Y 3 R p b 2 4 x L 1 d P U k s g U 0 N P U E U v Q 2 h h b m d l Z C B U e X B l L n t D b 2 x 1 b W 4 0 L D N 9 J n F 1 b 3 Q 7 L C Z x d W 9 0 O 1 N l Y 3 R p b 2 4 x L 1 d P U k s g U 0 N P U E U v Q 2 h h b m d l Z C B U e X B l L n t D b 2 x 1 b W 4 1 L D R 9 J n F 1 b 3 Q 7 L C Z x d W 9 0 O 1 N l Y 3 R p b 2 4 x L 1 d P U k s g U 0 N P U E U v Q 2 h h b m d l Z C B U e X B l L n t D b 2 x 1 b W 4 2 L D V 9 J n F 1 b 3 Q 7 L C Z x d W 9 0 O 1 N l Y 3 R p b 2 4 x L 1 d P U k s g U 0 N P U E U v Q 2 h h b m d l Z C B U e X B l L n t D b 2 x 1 b W 4 3 L D Z 9 J n F 1 b 3 Q 7 L C Z x d W 9 0 O 1 N l Y 3 R p b 2 4 x L 1 d P U k s g U 0 N P U E U v Q 2 h h b m d l Z C B U e X B l L n t D b 2 x 1 b W 4 4 L D d 9 J n F 1 b 3 Q 7 L C Z x d W 9 0 O 1 N l Y 3 R p b 2 4 x L 1 d P U k s g U 0 N P U E U v Q 2 h h b m d l Z C B U e X B l L n t D b 2 x 1 b W 4 5 L D h 9 J n F 1 b 3 Q 7 L C Z x d W 9 0 O 1 N l Y 3 R p b 2 4 x L 1 d P U k s g U 0 N P U E U v Q 2 h h b m d l Z C B U e X B l L n t D b 2 x 1 b W 4 x M C w 5 f S Z x d W 9 0 O 1 0 s J n F 1 b 3 Q 7 U m V s Y X R p b 2 5 z a G l w S W 5 m b y Z x d W 9 0 O z p b X X 0 i I C 8 + P E V u d H J 5 I F R 5 c G U 9 I l F 1 Z X J 5 S U Q i I F Z h b H V l P S J z N z R m M D A y Y m M t Z j M w Y i 0 0 Z D Y 2 L T l i N T U t O D I 3 N G J k Z D A 1 Y j E 1 I i A v P j w v U 3 R h Y m x l R W 5 0 c m l l c z 4 8 L 0 l 0 Z W 0 + P E l 0 Z W 0 + P E l 0 Z W 1 M b 2 N h d G l v b j 4 8 S X R l b V R 5 c G U + R m 9 y b X V s Y T w v S X R l b V R 5 c G U + P E l 0 Z W 1 Q Y X R o P l N l Y 3 R p b 2 4 x L 1 d P U k s l M j B T Q 0 9 Q R S 9 T b 3 V y Y 2 U 8 L 0 l 0 Z W 1 Q Y X R o P j w v S X R l b U x v Y 2 F 0 a W 9 u P j x T d G F i b G V F b n R y a W V z I C 8 + P C 9 J d G V t P j x J d G V t P j x J d G V t T G 9 j Y X R p b 2 4 + P E l 0 Z W 1 U e X B l P k Z v c m 1 1 b G E 8 L 0 l 0 Z W 1 U e X B l P j x J d G V t U G F 0 a D 5 T Z W N 0 a W 9 u M S 9 X T 1 J L J T I w U 0 N P U E U v V 0 9 S S y U y M F N D T 1 B F X 1 N o Z W V 0 P C 9 J d G V t U G F 0 a D 4 8 L 0 l 0 Z W 1 M b 2 N h d G l v b j 4 8 U 3 R h Y m x l R W 5 0 c m l l c y A v P j w v S X R l b T 4 8 S X R l b T 4 8 S X R l b U x v Y 2 F 0 a W 9 u P j x J d G V t V H l w Z T 5 G b 3 J t d W x h P C 9 J d G V t V H l w Z T 4 8 S X R l b V B h d G g + U 2 V j d G l v b j E v V 0 9 S S y U y M F N D T 1 B F L 0 N o Y W 5 n Z W Q l M j B U e X B l P C 9 J d G V t U G F 0 a D 4 8 L 0 l 0 Z W 1 M b 2 N h d G l v b j 4 8 U 3 R h Y m x l R W 5 0 c m l l c y A v P j w v S X R l b T 4 8 L 0 l 0 Z W 1 z P j w v T G 9 j Y W x Q Y W N r Y W d l T W V 0 Y W R h d G F G a W x l P h Y A A A B Q S w U G A A A A A A A A A A A A A A A A A A A A A A A A 2 g A A A A E A A A D Q j J 3 f A R X R E Y x 6 A M B P w p f r A Q A A A I r e 3 J P O 8 u R K u R m V p S 0 h B s s A A A A A A g A A A A A A A 2 Y A A M A A A A A Q A A A A k P H J 6 b a T i O T W Q y u b S K k R Q A A A A A A E g A A A o A A A A B A A A A B S B d y T H C X 1 x j B S Z 4 V F x 3 Q n U A A A A C P h F X L A O f c U D I b Q e v 8 X h 2 o M 5 + r b l v I k b / + W W d h Y c I G j q h i s t 0 O b 9 p 5 2 I n Z 2 R D 7 n 1 I B r b o S m l u 4 o 2 m y c e 8 E M W R W w 2 J v 7 7 d 7 B S f l B M s L r D r Q q F A A A A E d S s a 1 W Q 7 G p g o V 7 K B N / M P H k i 5 a f < / D a t a M a s h u p > 
</file>

<file path=customXml/item2.xml>��< ? x m l   v e r s i o n = " 1 . 0 "   e n c o d i n g = " u t f - 1 6 " ? > < S w i f t T o k e n s   x m l n s : x s i = " h t t p : / / w w w . w 3 . o r g / 2 0 0 1 / X M L S c h e m a - i n s t a n c e "   x m l n s : x s d = " h t t p : / / w w w . w 3 . o r g / 2 0 0 1 / X M L S c h e m a " > < T o k e n s / > < / S w i f t T o k e n s > 
</file>

<file path=customXml/itemProps1.xml><?xml version="1.0" encoding="utf-8"?>
<ds:datastoreItem xmlns:ds="http://schemas.openxmlformats.org/officeDocument/2006/customXml" ds:itemID="{7D447C5C-4CCD-479C-9016-A92AAD5D8C26}">
  <ds:schemaRefs>
    <ds:schemaRef ds:uri="http://schemas.microsoft.com/DataMashup"/>
  </ds:schemaRefs>
</ds:datastoreItem>
</file>

<file path=customXml/itemProps2.xml><?xml version="1.0" encoding="utf-8"?>
<ds:datastoreItem xmlns:ds="http://schemas.openxmlformats.org/officeDocument/2006/customXml" ds:itemID="{B5E6CD05-81CB-4850-9FF6-3BDE976BAA5A}">
  <ds:schemaRefs>
    <ds:schemaRef ds:uri="http://www.w3.org/2001/XMLSchem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PROJECT INFO</vt:lpstr>
      <vt:lpstr>SCOPE</vt:lpstr>
      <vt:lpstr>Trade Item</vt:lpstr>
      <vt:lpstr>Origin of Scope</vt:lpstr>
      <vt:lpstr>File Info</vt:lpstr>
      <vt:lpstr>SCOPE!Print_Area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CP ScopeCost 9.14.18.xlsx</dc:title>
  <dc:creator>APaiano</dc:creator>
  <cp:lastModifiedBy>Bob Keppler</cp:lastModifiedBy>
  <cp:lastPrinted>2020-08-20T20:14:03Z</cp:lastPrinted>
  <dcterms:created xsi:type="dcterms:W3CDTF">2018-11-08T12:58:30Z</dcterms:created>
  <dcterms:modified xsi:type="dcterms:W3CDTF">2020-08-28T14:15:38Z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lanSwiftJobName">
    <vt:lpwstr/>
  </property>
  <property fmtid="{D5CDD505-2E9C-101B-9397-08002B2CF9AE}" pid="3" name="PlanSwiftJobGuid">
    <vt:lpwstr/>
  </property>
  <property fmtid="{D5CDD505-2E9C-101B-9397-08002B2CF9AE}" pid="4" name="LinkedDataId">
    <vt:lpwstr>{B5E6CD05-81CB-4850-9FF6-3BDE976BAA5A}</vt:lpwstr>
  </property>
</Properties>
</file>